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firstSheet="2" activeTab="2"/>
  </bookViews>
  <sheets>
    <sheet name="ДОМ ЗДРАВЉА КОВИН" sheetId="1" r:id="rId1"/>
    <sheet name="СПБ &quot;Др Будислав Бабић&quot;" sheetId="2" r:id="rId2"/>
    <sheet name="ДЗ ПЛАНДИШТЕ" sheetId="3" r:id="rId3"/>
    <sheet name="ДОМ ЗДРАВЉА БЕЛА ЦРКВА" sheetId="4" r:id="rId4"/>
    <sheet name="ДОМ ЗДРАВЉА АЛИБУНАР" sheetId="5" r:id="rId5"/>
    <sheet name="ОПШТА БОЛНИЦА ВРШАЦ" sheetId="6" r:id="rId6"/>
    <sheet name="ДОМ ЗДРАВЉА КОВАЧИЦА" sheetId="7" r:id="rId7"/>
    <sheet name="СБПБ &quot;КОВИН&quot; КОВИН" sheetId="8" r:id="rId8"/>
    <sheet name="ДОМ ЗДРАВЉА ПАНЧЕВО" sheetId="9" r:id="rId9"/>
    <sheet name="ОПШТА БОЛНИЦА ПАНЧЕВО" sheetId="10" r:id="rId10"/>
    <sheet name="ДОМ ЗДРАВЉА ОПОВО" sheetId="11" r:id="rId11"/>
    <sheet name="СБПБ“ ДР С. БАКАЛОВИЋ“ ВРШАЦ" sheetId="12" r:id="rId12"/>
    <sheet name="ДОМ ЗДРАВЉА ВРШАЦ" sheetId="13" r:id="rId13"/>
  </sheets>
  <definedNames/>
  <calcPr fullCalcOnLoad="1"/>
</workbook>
</file>

<file path=xl/sharedStrings.xml><?xml version="1.0" encoding="utf-8"?>
<sst xmlns="http://schemas.openxmlformats.org/spreadsheetml/2006/main" count="182" uniqueCount="26">
  <si>
    <t>ПАРТИЈА</t>
  </si>
  <si>
    <t>ВРСТА ГОРИВА</t>
  </si>
  <si>
    <t>КОЛИЧИНА ГОРИВА (L)</t>
  </si>
  <si>
    <t>ЦЕНА ПО 1 ЛИТРУ
БЕЗ ПДВ</t>
  </si>
  <si>
    <t>УКУПНА ЦЕНА БЕЗ ПДВ</t>
  </si>
  <si>
    <t>ИЗНОС ПДВ</t>
  </si>
  <si>
    <t>УКУПНА ЦЕНА СА ПДВ</t>
  </si>
  <si>
    <t xml:space="preserve"> 1. EURO PREMIJUM BMB 95</t>
  </si>
  <si>
    <t>2. EURO DIZEL</t>
  </si>
  <si>
    <t>3. TNG</t>
  </si>
  <si>
    <t xml:space="preserve">УКУПНА ЦЕНА БЕЗ ПДВ-А (1+2+3) </t>
  </si>
  <si>
    <t>УКУПНА ЦЕНА СА ПДВ-ом (1+2+3)</t>
  </si>
  <si>
    <t>НАЗИВ УСТАНОВЕ</t>
  </si>
  <si>
    <t>ДОМ ЗДРАВЉА КОВИН</t>
  </si>
  <si>
    <t>СПБ "Др Будислав Бабић" БЕЛА ЦРКВА</t>
  </si>
  <si>
    <t>ДЗ ПЛАНДИШТЕ</t>
  </si>
  <si>
    <t>ДОМ ЗДРАВЉА БЕЛА ЦРКВА</t>
  </si>
  <si>
    <t>ДОМ ЗДРАВЉА АЛИБУНАР</t>
  </si>
  <si>
    <t>ОПШТА БОЛНИЦА ВРШАЦ</t>
  </si>
  <si>
    <t>ДОМ ЗДРАВЉА КОВАЧИЦА</t>
  </si>
  <si>
    <t>СБПБ "КОВИН" КОВИН</t>
  </si>
  <si>
    <t>ДОМ ЗДРАВЉА ПАНЧЕВО</t>
  </si>
  <si>
    <t>ОПШТА БОЛНИЦА ПАНЧЕВО</t>
  </si>
  <si>
    <t>ДОМ ЗДРАВЉА ОПОВО</t>
  </si>
  <si>
    <t>СБПБ“ ДР С. БАКАЛОВИЋ“ ВРШАЦ</t>
  </si>
  <si>
    <t>ДОМ ЗДРАВЉА ВРШАЦ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</si>
</sst>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3" fontId="42" fillId="0" borderId="10" xfId="0" applyNumberFormat="1" applyFont="1" applyBorder="1" applyAlignment="1">
      <alignment horizontal="right" wrapText="1"/>
    </xf>
    <xf numFmtId="3" fontId="42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37" fillId="0" borderId="10" xfId="0" applyFont="1" applyBorder="1" applyAlignment="1">
      <alignment/>
    </xf>
    <xf numFmtId="4" fontId="37" fillId="33" borderId="10" xfId="0" applyNumberFormat="1" applyFont="1" applyFill="1" applyBorder="1" applyAlignment="1">
      <alignment vertical="center" wrapText="1"/>
    </xf>
    <xf numFmtId="4" fontId="37" fillId="0" borderId="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1" fontId="37" fillId="0" borderId="0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4" fontId="37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37" fillId="33" borderId="10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right" vertical="center"/>
    </xf>
    <xf numFmtId="0" fontId="37" fillId="34" borderId="10" xfId="0" applyFont="1" applyFill="1" applyBorder="1" applyAlignment="1">
      <alignment horizontal="center" vertical="center" wrapText="1"/>
    </xf>
    <xf numFmtId="3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right"/>
    </xf>
    <xf numFmtId="3" fontId="42" fillId="0" borderId="12" xfId="0" applyNumberFormat="1" applyFont="1" applyBorder="1" applyAlignment="1">
      <alignment horizontal="right"/>
    </xf>
    <xf numFmtId="0" fontId="43" fillId="33" borderId="10" xfId="0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3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0" fontId="43" fillId="33" borderId="10" xfId="0" applyFont="1" applyFill="1" applyBorder="1" applyAlignment="1">
      <alignment horizontal="right"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D5" sqref="D5"/>
    </sheetView>
  </sheetViews>
  <sheetFormatPr defaultColWidth="16.8515625" defaultRowHeight="15"/>
  <cols>
    <col min="1" max="1" width="9.28125" style="8" bestFit="1" customWidth="1"/>
    <col min="2" max="2" width="22.7109375" style="6" bestFit="1" customWidth="1"/>
    <col min="3" max="3" width="29.7109375" style="10" customWidth="1"/>
    <col min="4" max="4" width="25.7109375" style="10" customWidth="1"/>
    <col min="5" max="5" width="16.28125" style="10" customWidth="1"/>
    <col min="6" max="6" width="15.140625" style="6" customWidth="1"/>
    <col min="7" max="7" width="15.7109375" style="6" customWidth="1"/>
    <col min="8" max="8" width="15.8515625" style="6" customWidth="1"/>
    <col min="9" max="9" width="15.14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21" customHeight="1">
      <c r="A3" s="17"/>
      <c r="B3" s="17"/>
      <c r="C3" s="13"/>
      <c r="D3" s="18"/>
      <c r="E3" s="19"/>
      <c r="F3" s="12"/>
      <c r="G3" s="13"/>
      <c r="H3" s="12"/>
    </row>
    <row r="4" spans="1:8" ht="13.5" thickBot="1">
      <c r="A4" s="14">
        <v>5</v>
      </c>
      <c r="B4" s="15" t="s">
        <v>13</v>
      </c>
      <c r="C4" s="4" t="s">
        <v>7</v>
      </c>
      <c r="D4" s="1">
        <v>10000</v>
      </c>
      <c r="E4" s="3">
        <v>121.17</v>
      </c>
      <c r="F4" s="7">
        <f>D4*E4</f>
        <v>1211700</v>
      </c>
      <c r="G4" s="7">
        <f>F4*20%</f>
        <v>242340</v>
      </c>
      <c r="H4" s="7">
        <f>F4+G4</f>
        <v>1454040</v>
      </c>
    </row>
    <row r="5" spans="1:8" ht="13.5" thickBot="1">
      <c r="A5" s="14"/>
      <c r="B5" s="15"/>
      <c r="C5" s="4" t="s">
        <v>8</v>
      </c>
      <c r="D5" s="20">
        <v>26450</v>
      </c>
      <c r="E5" s="3">
        <v>121.17</v>
      </c>
      <c r="F5" s="7">
        <f>D5*E5</f>
        <v>3204946.5</v>
      </c>
      <c r="G5" s="7">
        <f>F5*20%</f>
        <v>640989.3</v>
      </c>
      <c r="H5" s="7">
        <f>F5+G5</f>
        <v>3845935.8</v>
      </c>
    </row>
    <row r="6" spans="1:8" ht="12.75">
      <c r="A6" s="14"/>
      <c r="B6" s="15"/>
      <c r="C6" s="4" t="s">
        <v>9</v>
      </c>
      <c r="D6" s="2">
        <v>0</v>
      </c>
      <c r="E6" s="3">
        <v>68.25</v>
      </c>
      <c r="F6" s="7">
        <f>D6*E6</f>
        <v>0</v>
      </c>
      <c r="G6" s="7">
        <f>F6*20%</f>
        <v>0</v>
      </c>
      <c r="H6" s="7">
        <f>F6+G6</f>
        <v>0</v>
      </c>
    </row>
    <row r="7" spans="1:8" ht="38.25">
      <c r="A7" s="14"/>
      <c r="B7" s="15"/>
      <c r="C7" s="16" t="s">
        <v>10</v>
      </c>
      <c r="D7" s="16"/>
      <c r="E7" s="16"/>
      <c r="F7" s="7">
        <f>F4+F5+F6</f>
        <v>4416646.5</v>
      </c>
      <c r="G7" s="5" t="s">
        <v>11</v>
      </c>
      <c r="H7" s="7">
        <f>H4+H5+H6</f>
        <v>5299975.8</v>
      </c>
    </row>
    <row r="23" ht="12.75">
      <c r="C23" s="9"/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B2:B3"/>
    <mergeCell ref="A2:A3"/>
    <mergeCell ref="C2:C3"/>
    <mergeCell ref="D2:D3"/>
  </mergeCells>
  <printOptions/>
  <pageMargins left="0" right="0" top="0.75" bottom="0.7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20" sqref="B20"/>
    </sheetView>
  </sheetViews>
  <sheetFormatPr defaultColWidth="16.8515625" defaultRowHeight="15"/>
  <cols>
    <col min="1" max="1" width="9.28125" style="8" bestFit="1" customWidth="1"/>
    <col min="2" max="2" width="45.140625" style="6" customWidth="1"/>
    <col min="3" max="3" width="29.7109375" style="10" customWidth="1"/>
    <col min="4" max="4" width="25.7109375" style="10" customWidth="1"/>
    <col min="5" max="5" width="16.28125" style="10" customWidth="1"/>
    <col min="6" max="6" width="13.421875" style="6" customWidth="1"/>
    <col min="7" max="7" width="15.7109375" style="6" customWidth="1"/>
    <col min="8" max="8" width="12.42187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33.75" customHeight="1">
      <c r="A3" s="17"/>
      <c r="B3" s="17"/>
      <c r="C3" s="13"/>
      <c r="D3" s="18"/>
      <c r="E3" s="19"/>
      <c r="F3" s="12"/>
      <c r="G3" s="13"/>
      <c r="H3" s="12"/>
    </row>
    <row r="4" spans="1:8" ht="12.75">
      <c r="A4" s="14">
        <v>5</v>
      </c>
      <c r="B4" s="15" t="s">
        <v>22</v>
      </c>
      <c r="C4" s="4" t="s">
        <v>7</v>
      </c>
      <c r="D4" s="1">
        <v>2700</v>
      </c>
      <c r="E4" s="3">
        <v>121.17</v>
      </c>
      <c r="F4" s="7">
        <f>D4*E4</f>
        <v>327159</v>
      </c>
      <c r="G4" s="7">
        <f>F4*20%</f>
        <v>65431.8</v>
      </c>
      <c r="H4" s="7">
        <f>F4+G4</f>
        <v>392590.8</v>
      </c>
    </row>
    <row r="5" spans="1:8" ht="12.75">
      <c r="A5" s="14"/>
      <c r="B5" s="15"/>
      <c r="C5" s="4" t="s">
        <v>8</v>
      </c>
      <c r="D5" s="2">
        <v>8300</v>
      </c>
      <c r="E5" s="3">
        <v>121.17</v>
      </c>
      <c r="F5" s="7">
        <f>D5*E5</f>
        <v>1005711</v>
      </c>
      <c r="G5" s="7">
        <f>F5*20%</f>
        <v>201142.2</v>
      </c>
      <c r="H5" s="7">
        <f>F5+G5</f>
        <v>1206853.2</v>
      </c>
    </row>
    <row r="6" spans="1:8" ht="12.75">
      <c r="A6" s="14"/>
      <c r="B6" s="15"/>
      <c r="C6" s="4" t="s">
        <v>9</v>
      </c>
      <c r="D6" s="2">
        <v>0</v>
      </c>
      <c r="E6" s="3">
        <v>68.25</v>
      </c>
      <c r="F6" s="7">
        <f>D6*E6</f>
        <v>0</v>
      </c>
      <c r="G6" s="7">
        <f>F6*20%</f>
        <v>0</v>
      </c>
      <c r="H6" s="7">
        <f>F6+G6</f>
        <v>0</v>
      </c>
    </row>
    <row r="7" spans="1:8" ht="38.25">
      <c r="A7" s="14"/>
      <c r="B7" s="15"/>
      <c r="C7" s="16" t="s">
        <v>10</v>
      </c>
      <c r="D7" s="16"/>
      <c r="E7" s="16"/>
      <c r="F7" s="7">
        <f>F4+F5+F6</f>
        <v>1332870</v>
      </c>
      <c r="G7" s="5" t="s">
        <v>11</v>
      </c>
      <c r="H7" s="7">
        <f>H4+H5+H6</f>
        <v>1599444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15" sqref="B15"/>
    </sheetView>
  </sheetViews>
  <sheetFormatPr defaultColWidth="16.8515625" defaultRowHeight="15"/>
  <cols>
    <col min="1" max="1" width="9.28125" style="8" bestFit="1" customWidth="1"/>
    <col min="2" max="2" width="45.140625" style="6" customWidth="1"/>
    <col min="3" max="3" width="29.7109375" style="10" customWidth="1"/>
    <col min="4" max="4" width="25.7109375" style="10" customWidth="1"/>
    <col min="5" max="5" width="16.28125" style="10" customWidth="1"/>
    <col min="6" max="6" width="13.421875" style="6" customWidth="1"/>
    <col min="7" max="7" width="15.7109375" style="6" customWidth="1"/>
    <col min="8" max="8" width="12.42187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33" customHeight="1">
      <c r="A3" s="17"/>
      <c r="B3" s="17"/>
      <c r="C3" s="13"/>
      <c r="D3" s="18"/>
      <c r="E3" s="19"/>
      <c r="F3" s="12"/>
      <c r="G3" s="13"/>
      <c r="H3" s="12"/>
    </row>
    <row r="4" spans="1:8" ht="12.75">
      <c r="A4" s="14">
        <v>5</v>
      </c>
      <c r="B4" s="15" t="s">
        <v>23</v>
      </c>
      <c r="C4" s="4" t="s">
        <v>7</v>
      </c>
      <c r="D4" s="1">
        <v>2700</v>
      </c>
      <c r="E4" s="3">
        <v>121.17</v>
      </c>
      <c r="F4" s="7">
        <f>D4*E4</f>
        <v>327159</v>
      </c>
      <c r="G4" s="7">
        <f>F4*20%</f>
        <v>65431.8</v>
      </c>
      <c r="H4" s="7">
        <f>F4+G4</f>
        <v>392590.8</v>
      </c>
    </row>
    <row r="5" spans="1:8" ht="12.75">
      <c r="A5" s="14"/>
      <c r="B5" s="15"/>
      <c r="C5" s="4" t="s">
        <v>8</v>
      </c>
      <c r="D5" s="2">
        <v>25700</v>
      </c>
      <c r="E5" s="3">
        <v>121.17</v>
      </c>
      <c r="F5" s="7">
        <f>D5*E5</f>
        <v>3114069</v>
      </c>
      <c r="G5" s="7">
        <f>F5*20%</f>
        <v>622813.8</v>
      </c>
      <c r="H5" s="7">
        <f>F5+G5</f>
        <v>3736882.8</v>
      </c>
    </row>
    <row r="6" spans="1:8" ht="12.75">
      <c r="A6" s="14"/>
      <c r="B6" s="15"/>
      <c r="C6" s="4" t="s">
        <v>9</v>
      </c>
      <c r="D6" s="2">
        <v>0</v>
      </c>
      <c r="E6" s="3">
        <v>68.25</v>
      </c>
      <c r="F6" s="7">
        <f>D6*E6</f>
        <v>0</v>
      </c>
      <c r="G6" s="7">
        <f>F6*20%</f>
        <v>0</v>
      </c>
      <c r="H6" s="7">
        <f>F6+G6</f>
        <v>0</v>
      </c>
    </row>
    <row r="7" spans="1:8" ht="38.25">
      <c r="A7" s="14"/>
      <c r="B7" s="15"/>
      <c r="C7" s="16" t="s">
        <v>10</v>
      </c>
      <c r="D7" s="16"/>
      <c r="E7" s="16"/>
      <c r="F7" s="7">
        <f>F4+F5+F6</f>
        <v>3441228</v>
      </c>
      <c r="G7" s="5" t="s">
        <v>11</v>
      </c>
      <c r="H7" s="7">
        <f>H4+H5+H6</f>
        <v>4129473.5999999996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C24" sqref="C24"/>
    </sheetView>
  </sheetViews>
  <sheetFormatPr defaultColWidth="16.8515625" defaultRowHeight="15"/>
  <cols>
    <col min="1" max="1" width="9.28125" style="8" bestFit="1" customWidth="1"/>
    <col min="2" max="2" width="45.140625" style="6" customWidth="1"/>
    <col min="3" max="3" width="29.7109375" style="10" customWidth="1"/>
    <col min="4" max="4" width="25.7109375" style="10" customWidth="1"/>
    <col min="5" max="5" width="16.28125" style="10" customWidth="1"/>
    <col min="6" max="6" width="13.421875" style="6" customWidth="1"/>
    <col min="7" max="7" width="15.7109375" style="6" customWidth="1"/>
    <col min="8" max="8" width="12.42187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35.25" customHeight="1">
      <c r="A3" s="17"/>
      <c r="B3" s="17"/>
      <c r="C3" s="13"/>
      <c r="D3" s="18"/>
      <c r="E3" s="19"/>
      <c r="F3" s="12"/>
      <c r="G3" s="13"/>
      <c r="H3" s="12"/>
    </row>
    <row r="4" spans="1:8" ht="12.75">
      <c r="A4" s="14">
        <v>5</v>
      </c>
      <c r="B4" s="15" t="s">
        <v>24</v>
      </c>
      <c r="C4" s="4" t="s">
        <v>7</v>
      </c>
      <c r="D4" s="1">
        <v>2200</v>
      </c>
      <c r="E4" s="3">
        <v>121.17</v>
      </c>
      <c r="F4" s="7">
        <f>D4*E4</f>
        <v>266574</v>
      </c>
      <c r="G4" s="7">
        <f>F4*20%</f>
        <v>53314.8</v>
      </c>
      <c r="H4" s="7">
        <f>F4+G4</f>
        <v>319888.8</v>
      </c>
    </row>
    <row r="5" spans="1:8" ht="12.75">
      <c r="A5" s="14"/>
      <c r="B5" s="15"/>
      <c r="C5" s="4" t="s">
        <v>8</v>
      </c>
      <c r="D5" s="2">
        <v>17160</v>
      </c>
      <c r="E5" s="3">
        <v>121.17</v>
      </c>
      <c r="F5" s="7">
        <f>D5*E5</f>
        <v>2079277.2</v>
      </c>
      <c r="G5" s="7">
        <f>F5*20%</f>
        <v>415855.44</v>
      </c>
      <c r="H5" s="7">
        <f>F5+G5</f>
        <v>2495132.64</v>
      </c>
    </row>
    <row r="6" spans="1:8" ht="12.75">
      <c r="A6" s="14"/>
      <c r="B6" s="15"/>
      <c r="C6" s="4" t="s">
        <v>9</v>
      </c>
      <c r="D6" s="2">
        <v>0</v>
      </c>
      <c r="E6" s="3">
        <v>68.25</v>
      </c>
      <c r="F6" s="7">
        <f>D6*E6</f>
        <v>0</v>
      </c>
      <c r="G6" s="7">
        <f>F6*20%</f>
        <v>0</v>
      </c>
      <c r="H6" s="7">
        <f>F6+G6</f>
        <v>0</v>
      </c>
    </row>
    <row r="7" spans="1:8" ht="38.25">
      <c r="A7" s="14"/>
      <c r="B7" s="15"/>
      <c r="C7" s="16" t="s">
        <v>10</v>
      </c>
      <c r="D7" s="16"/>
      <c r="E7" s="16"/>
      <c r="F7" s="7">
        <f>F4+F5+F6</f>
        <v>2345851.2</v>
      </c>
      <c r="G7" s="5" t="s">
        <v>11</v>
      </c>
      <c r="H7" s="7">
        <f>H4+H5+H6</f>
        <v>2815021.44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C2" sqref="C2:E7"/>
    </sheetView>
  </sheetViews>
  <sheetFormatPr defaultColWidth="16.8515625" defaultRowHeight="15"/>
  <cols>
    <col min="1" max="1" width="9.28125" style="8" bestFit="1" customWidth="1"/>
    <col min="2" max="2" width="45.140625" style="6" customWidth="1"/>
    <col min="3" max="3" width="29.7109375" style="10" customWidth="1"/>
    <col min="4" max="4" width="25.7109375" style="10" customWidth="1"/>
    <col min="5" max="5" width="16.28125" style="10" customWidth="1"/>
    <col min="6" max="6" width="13.421875" style="6" customWidth="1"/>
    <col min="7" max="7" width="15.7109375" style="6" customWidth="1"/>
    <col min="8" max="8" width="12.42187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33.75" customHeight="1">
      <c r="A3" s="17"/>
      <c r="B3" s="17"/>
      <c r="C3" s="13"/>
      <c r="D3" s="18"/>
      <c r="E3" s="19"/>
      <c r="F3" s="12"/>
      <c r="G3" s="13"/>
      <c r="H3" s="12"/>
    </row>
    <row r="4" spans="1:8" ht="12.75">
      <c r="A4" s="14">
        <v>5</v>
      </c>
      <c r="B4" s="15" t="s">
        <v>25</v>
      </c>
      <c r="C4" s="4" t="s">
        <v>7</v>
      </c>
      <c r="D4" s="1">
        <v>23800</v>
      </c>
      <c r="E4" s="3">
        <v>121.17</v>
      </c>
      <c r="F4" s="7">
        <f>D4*E4</f>
        <v>2883846</v>
      </c>
      <c r="G4" s="7">
        <f>F4*20%</f>
        <v>576769.2000000001</v>
      </c>
      <c r="H4" s="7">
        <f>F4+G4</f>
        <v>3460615.2</v>
      </c>
    </row>
    <row r="5" spans="1:8" ht="12.75">
      <c r="A5" s="14"/>
      <c r="B5" s="15"/>
      <c r="C5" s="4" t="s">
        <v>8</v>
      </c>
      <c r="D5" s="2">
        <v>46000</v>
      </c>
      <c r="E5" s="3">
        <v>121.17</v>
      </c>
      <c r="F5" s="7">
        <f>D5*E5</f>
        <v>5573820</v>
      </c>
      <c r="G5" s="7">
        <f>F5*20%</f>
        <v>1114764</v>
      </c>
      <c r="H5" s="7">
        <f>F5+G5</f>
        <v>6688584</v>
      </c>
    </row>
    <row r="6" spans="1:8" ht="12.75">
      <c r="A6" s="14"/>
      <c r="B6" s="15"/>
      <c r="C6" s="4" t="s">
        <v>9</v>
      </c>
      <c r="D6" s="2">
        <v>0</v>
      </c>
      <c r="E6" s="3">
        <v>68.25</v>
      </c>
      <c r="F6" s="7">
        <f>D6*E6</f>
        <v>0</v>
      </c>
      <c r="G6" s="7">
        <f>F6*20%</f>
        <v>0</v>
      </c>
      <c r="H6" s="7">
        <f>F6+G6</f>
        <v>0</v>
      </c>
    </row>
    <row r="7" spans="1:8" ht="38.25">
      <c r="A7" s="14"/>
      <c r="B7" s="15"/>
      <c r="C7" s="16" t="s">
        <v>10</v>
      </c>
      <c r="D7" s="16"/>
      <c r="E7" s="16"/>
      <c r="F7" s="7">
        <f>F4+F5+F6</f>
        <v>8457666</v>
      </c>
      <c r="G7" s="5" t="s">
        <v>11</v>
      </c>
      <c r="H7" s="7">
        <f>H4+H5+H6</f>
        <v>10149199.2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D5" sqref="D5"/>
    </sheetView>
  </sheetViews>
  <sheetFormatPr defaultColWidth="16.8515625" defaultRowHeight="15"/>
  <cols>
    <col min="1" max="1" width="8.8515625" style="8" bestFit="1" customWidth="1"/>
    <col min="2" max="2" width="35.140625" style="6" bestFit="1" customWidth="1"/>
    <col min="3" max="3" width="25.28125" style="10" bestFit="1" customWidth="1"/>
    <col min="4" max="4" width="22.28125" style="10" bestFit="1" customWidth="1"/>
    <col min="5" max="5" width="10.57421875" style="10" bestFit="1" customWidth="1"/>
    <col min="6" max="6" width="14.7109375" style="6" customWidth="1"/>
    <col min="7" max="7" width="14.421875" style="6" bestFit="1" customWidth="1"/>
    <col min="8" max="8" width="16.0039062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21" customHeight="1">
      <c r="A3" s="17"/>
      <c r="B3" s="17"/>
      <c r="C3" s="13"/>
      <c r="D3" s="18"/>
      <c r="E3" s="19"/>
      <c r="F3" s="12"/>
      <c r="G3" s="13"/>
      <c r="H3" s="12"/>
    </row>
    <row r="4" spans="1:8" ht="12.75">
      <c r="A4" s="14">
        <v>5</v>
      </c>
      <c r="B4" s="15" t="s">
        <v>14</v>
      </c>
      <c r="C4" s="4" t="s">
        <v>7</v>
      </c>
      <c r="D4" s="1">
        <v>5800</v>
      </c>
      <c r="E4" s="3">
        <v>121.17</v>
      </c>
      <c r="F4" s="7">
        <f>D4*E4</f>
        <v>702786</v>
      </c>
      <c r="G4" s="7">
        <f>F4*20%</f>
        <v>140557.2</v>
      </c>
      <c r="H4" s="7">
        <f>F4+G4</f>
        <v>843343.2</v>
      </c>
    </row>
    <row r="5" spans="1:8" ht="13.5" thickBot="1">
      <c r="A5" s="14"/>
      <c r="B5" s="15"/>
      <c r="C5" s="4" t="s">
        <v>8</v>
      </c>
      <c r="D5" s="21">
        <v>6700</v>
      </c>
      <c r="E5" s="3">
        <v>121.17</v>
      </c>
      <c r="F5" s="7">
        <f>D5*E5</f>
        <v>811839</v>
      </c>
      <c r="G5" s="7">
        <f>F5*20%</f>
        <v>162367.80000000002</v>
      </c>
      <c r="H5" s="7">
        <f>F5+G5</f>
        <v>974206.8</v>
      </c>
    </row>
    <row r="6" spans="1:8" ht="12.75">
      <c r="A6" s="14"/>
      <c r="B6" s="15"/>
      <c r="C6" s="4" t="s">
        <v>9</v>
      </c>
      <c r="D6" s="2">
        <v>0</v>
      </c>
      <c r="E6" s="3">
        <v>68.25</v>
      </c>
      <c r="F6" s="7">
        <f>D6*E6</f>
        <v>0</v>
      </c>
      <c r="G6" s="7">
        <f>F6*20%</f>
        <v>0</v>
      </c>
      <c r="H6" s="7">
        <f>F6+G6</f>
        <v>0</v>
      </c>
    </row>
    <row r="7" spans="1:8" ht="38.25">
      <c r="A7" s="14"/>
      <c r="B7" s="15"/>
      <c r="C7" s="16" t="s">
        <v>10</v>
      </c>
      <c r="D7" s="16"/>
      <c r="E7" s="16"/>
      <c r="F7" s="7">
        <f>F4+F5+F6</f>
        <v>1514625</v>
      </c>
      <c r="G7" s="5" t="s">
        <v>11</v>
      </c>
      <c r="H7" s="7">
        <f>H4+H5+H6</f>
        <v>1817550</v>
      </c>
    </row>
    <row r="19" ht="12.75">
      <c r="C19" s="11"/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selection activeCell="D17" sqref="D17"/>
    </sheetView>
  </sheetViews>
  <sheetFormatPr defaultColWidth="16.8515625" defaultRowHeight="15"/>
  <cols>
    <col min="1" max="1" width="9.28125" style="8" bestFit="1" customWidth="1"/>
    <col min="2" max="2" width="45.140625" style="6" customWidth="1"/>
    <col min="3" max="3" width="29.7109375" style="10" customWidth="1"/>
    <col min="4" max="4" width="25.7109375" style="10" customWidth="1"/>
    <col min="5" max="5" width="16.28125" style="10" customWidth="1"/>
    <col min="6" max="6" width="13.00390625" style="6" customWidth="1"/>
    <col min="7" max="7" width="15.7109375" style="6" customWidth="1"/>
    <col min="8" max="8" width="14.5742187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34.5" customHeight="1">
      <c r="A3" s="17"/>
      <c r="B3" s="17"/>
      <c r="C3" s="13"/>
      <c r="D3" s="18"/>
      <c r="E3" s="19"/>
      <c r="F3" s="12"/>
      <c r="G3" s="13"/>
      <c r="H3" s="12"/>
    </row>
    <row r="4" spans="1:8" ht="12.75">
      <c r="A4" s="14">
        <v>5</v>
      </c>
      <c r="B4" s="15" t="s">
        <v>15</v>
      </c>
      <c r="C4" s="4" t="s">
        <v>7</v>
      </c>
      <c r="D4" s="1">
        <v>2100</v>
      </c>
      <c r="E4" s="3">
        <v>121.17</v>
      </c>
      <c r="F4" s="7">
        <f>D4*E4</f>
        <v>254457</v>
      </c>
      <c r="G4" s="7">
        <f>F4*20%</f>
        <v>50891.4</v>
      </c>
      <c r="H4" s="7">
        <f>F4+G4</f>
        <v>305348.4</v>
      </c>
    </row>
    <row r="5" spans="1:8" ht="12.75">
      <c r="A5" s="14"/>
      <c r="B5" s="15"/>
      <c r="C5" s="4" t="s">
        <v>8</v>
      </c>
      <c r="D5" s="2">
        <v>12200</v>
      </c>
      <c r="E5" s="3">
        <v>121.17</v>
      </c>
      <c r="F5" s="7">
        <f>D5*E5</f>
        <v>1478274</v>
      </c>
      <c r="G5" s="7">
        <f>F5*20%</f>
        <v>295654.8</v>
      </c>
      <c r="H5" s="7">
        <f>F5+G5</f>
        <v>1773928.8</v>
      </c>
    </row>
    <row r="6" spans="1:8" ht="12.75">
      <c r="A6" s="14"/>
      <c r="B6" s="15"/>
      <c r="C6" s="4" t="s">
        <v>9</v>
      </c>
      <c r="D6" s="2">
        <v>0</v>
      </c>
      <c r="E6" s="3">
        <v>68.25</v>
      </c>
      <c r="F6" s="7">
        <f>D6*E6</f>
        <v>0</v>
      </c>
      <c r="G6" s="7">
        <f>F6*20%</f>
        <v>0</v>
      </c>
      <c r="H6" s="7">
        <f>F6+G6</f>
        <v>0</v>
      </c>
    </row>
    <row r="7" spans="1:8" ht="38.25">
      <c r="A7" s="14"/>
      <c r="B7" s="15"/>
      <c r="C7" s="16" t="s">
        <v>10</v>
      </c>
      <c r="D7" s="16"/>
      <c r="E7" s="16"/>
      <c r="F7" s="7">
        <f>F4+F5+F6</f>
        <v>1732731</v>
      </c>
      <c r="G7" s="5" t="s">
        <v>11</v>
      </c>
      <c r="H7" s="7">
        <f>H4+H5+H6</f>
        <v>2079277.2000000002</v>
      </c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17" sqref="B17"/>
    </sheetView>
  </sheetViews>
  <sheetFormatPr defaultColWidth="16.8515625" defaultRowHeight="15"/>
  <cols>
    <col min="1" max="1" width="9.28125" style="8" bestFit="1" customWidth="1"/>
    <col min="2" max="2" width="45.140625" style="6" customWidth="1"/>
    <col min="3" max="3" width="29.7109375" style="10" customWidth="1"/>
    <col min="4" max="4" width="25.7109375" style="10" customWidth="1"/>
    <col min="5" max="5" width="16.28125" style="10" customWidth="1"/>
    <col min="6" max="6" width="13.421875" style="6" customWidth="1"/>
    <col min="7" max="7" width="15.7109375" style="6" customWidth="1"/>
    <col min="8" max="8" width="12.42187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36" customHeight="1">
      <c r="A3" s="17"/>
      <c r="B3" s="17"/>
      <c r="C3" s="13"/>
      <c r="D3" s="18"/>
      <c r="E3" s="19"/>
      <c r="F3" s="12"/>
      <c r="G3" s="13"/>
      <c r="H3" s="12"/>
    </row>
    <row r="4" spans="1:8" ht="12.75">
      <c r="A4" s="14">
        <v>5</v>
      </c>
      <c r="B4" s="15" t="s">
        <v>16</v>
      </c>
      <c r="C4" s="4" t="s">
        <v>7</v>
      </c>
      <c r="D4" s="1">
        <v>9836</v>
      </c>
      <c r="E4" s="3">
        <v>121.17</v>
      </c>
      <c r="F4" s="7">
        <f>D4*E4</f>
        <v>1191828.12</v>
      </c>
      <c r="G4" s="7">
        <f>F4*20%</f>
        <v>238365.62400000004</v>
      </c>
      <c r="H4" s="7">
        <f>F4+G4</f>
        <v>1430193.7440000002</v>
      </c>
    </row>
    <row r="5" spans="1:8" ht="15.75" customHeight="1">
      <c r="A5" s="14"/>
      <c r="B5" s="15"/>
      <c r="C5" s="4" t="s">
        <v>8</v>
      </c>
      <c r="D5" s="2">
        <v>8875</v>
      </c>
      <c r="E5" s="3">
        <v>121.17</v>
      </c>
      <c r="F5" s="7">
        <f>D5*E5</f>
        <v>1075383.75</v>
      </c>
      <c r="G5" s="7">
        <f>F5*20%</f>
        <v>215076.75</v>
      </c>
      <c r="H5" s="7">
        <f>F5+G5</f>
        <v>1290460.5</v>
      </c>
    </row>
    <row r="6" spans="1:8" ht="12.75">
      <c r="A6" s="14"/>
      <c r="B6" s="15"/>
      <c r="C6" s="4" t="s">
        <v>9</v>
      </c>
      <c r="D6" s="3">
        <v>0</v>
      </c>
      <c r="E6" s="3">
        <v>68.25</v>
      </c>
      <c r="F6" s="7">
        <f>D6*E6</f>
        <v>0</v>
      </c>
      <c r="G6" s="7">
        <f>F6*20%</f>
        <v>0</v>
      </c>
      <c r="H6" s="7">
        <f>F6+G6</f>
        <v>0</v>
      </c>
    </row>
    <row r="7" spans="1:8" ht="38.25">
      <c r="A7" s="14"/>
      <c r="B7" s="15"/>
      <c r="C7" s="16" t="s">
        <v>10</v>
      </c>
      <c r="D7" s="16"/>
      <c r="E7" s="16"/>
      <c r="F7" s="7">
        <f>F4+F5+F6</f>
        <v>2267211.87</v>
      </c>
      <c r="G7" s="5" t="s">
        <v>11</v>
      </c>
      <c r="H7" s="7">
        <f>H4+H5+H6</f>
        <v>2720654.244</v>
      </c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C2" sqref="C2:E7"/>
    </sheetView>
  </sheetViews>
  <sheetFormatPr defaultColWidth="16.8515625" defaultRowHeight="15"/>
  <cols>
    <col min="1" max="1" width="9.28125" style="8" bestFit="1" customWidth="1"/>
    <col min="2" max="2" width="45.140625" style="6" customWidth="1"/>
    <col min="3" max="3" width="29.7109375" style="10" customWidth="1"/>
    <col min="4" max="4" width="25.7109375" style="10" customWidth="1"/>
    <col min="5" max="5" width="16.28125" style="10" customWidth="1"/>
    <col min="6" max="6" width="13.421875" style="6" customWidth="1"/>
    <col min="7" max="7" width="15.7109375" style="6" customWidth="1"/>
    <col min="8" max="8" width="12.42187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34.5" customHeight="1">
      <c r="A3" s="17"/>
      <c r="B3" s="17"/>
      <c r="C3" s="13"/>
      <c r="D3" s="18"/>
      <c r="E3" s="19"/>
      <c r="F3" s="12"/>
      <c r="G3" s="13"/>
      <c r="H3" s="12"/>
    </row>
    <row r="4" spans="1:8" ht="12.75">
      <c r="A4" s="14">
        <v>5</v>
      </c>
      <c r="B4" s="15" t="s">
        <v>17</v>
      </c>
      <c r="C4" s="4" t="s">
        <v>7</v>
      </c>
      <c r="D4" s="1">
        <v>16000</v>
      </c>
      <c r="E4" s="3">
        <v>121.17</v>
      </c>
      <c r="F4" s="7">
        <f>D4*E4</f>
        <v>1938720</v>
      </c>
      <c r="G4" s="7">
        <f>F4*20%</f>
        <v>387744</v>
      </c>
      <c r="H4" s="7">
        <f>F4+G4</f>
        <v>2326464</v>
      </c>
    </row>
    <row r="5" spans="1:8" ht="12.75">
      <c r="A5" s="14"/>
      <c r="B5" s="15"/>
      <c r="C5" s="4" t="s">
        <v>8</v>
      </c>
      <c r="D5" s="2">
        <v>23500</v>
      </c>
      <c r="E5" s="3">
        <v>121.17</v>
      </c>
      <c r="F5" s="7">
        <f>D5*E5</f>
        <v>2847495</v>
      </c>
      <c r="G5" s="7">
        <f>F5*20%</f>
        <v>569499</v>
      </c>
      <c r="H5" s="7">
        <f>F5+G5</f>
        <v>3416994</v>
      </c>
    </row>
    <row r="6" spans="1:8" ht="12.75">
      <c r="A6" s="14"/>
      <c r="B6" s="15"/>
      <c r="C6" s="4" t="s">
        <v>9</v>
      </c>
      <c r="D6" s="3">
        <v>0</v>
      </c>
      <c r="E6" s="3">
        <v>68.25</v>
      </c>
      <c r="F6" s="7">
        <f>D6*E6</f>
        <v>0</v>
      </c>
      <c r="G6" s="7">
        <f>F6*20%</f>
        <v>0</v>
      </c>
      <c r="H6" s="7">
        <f>F6+G6</f>
        <v>0</v>
      </c>
    </row>
    <row r="7" spans="1:8" ht="38.25">
      <c r="A7" s="14"/>
      <c r="B7" s="15"/>
      <c r="C7" s="16" t="s">
        <v>10</v>
      </c>
      <c r="D7" s="16"/>
      <c r="E7" s="16"/>
      <c r="F7" s="7">
        <f>F4+F5+F6</f>
        <v>4786215</v>
      </c>
      <c r="G7" s="5" t="s">
        <v>11</v>
      </c>
      <c r="H7" s="7">
        <f>H4+H5+H6</f>
        <v>5743458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17" sqref="B17"/>
    </sheetView>
  </sheetViews>
  <sheetFormatPr defaultColWidth="16.8515625" defaultRowHeight="15"/>
  <cols>
    <col min="1" max="1" width="9.28125" style="8" bestFit="1" customWidth="1"/>
    <col min="2" max="2" width="45.140625" style="6" customWidth="1"/>
    <col min="3" max="3" width="29.7109375" style="10" customWidth="1"/>
    <col min="4" max="4" width="25.7109375" style="10" customWidth="1"/>
    <col min="5" max="5" width="16.28125" style="10" customWidth="1"/>
    <col min="6" max="6" width="13.421875" style="6" customWidth="1"/>
    <col min="7" max="7" width="15.7109375" style="6" customWidth="1"/>
    <col min="8" max="8" width="12.42187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35.25" customHeight="1">
      <c r="A3" s="17"/>
      <c r="B3" s="17"/>
      <c r="C3" s="13"/>
      <c r="D3" s="18"/>
      <c r="E3" s="19"/>
      <c r="F3" s="12"/>
      <c r="G3" s="13"/>
      <c r="H3" s="12"/>
    </row>
    <row r="4" spans="1:8" ht="12.75">
      <c r="A4" s="14">
        <v>5</v>
      </c>
      <c r="B4" s="15" t="s">
        <v>18</v>
      </c>
      <c r="C4" s="4" t="s">
        <v>7</v>
      </c>
      <c r="D4" s="1">
        <v>1330</v>
      </c>
      <c r="E4" s="3">
        <v>121.17</v>
      </c>
      <c r="F4" s="7">
        <f>D4*E4</f>
        <v>161156.1</v>
      </c>
      <c r="G4" s="7">
        <f>F4*20%</f>
        <v>32231.22</v>
      </c>
      <c r="H4" s="7">
        <f>F4+G4</f>
        <v>193387.32</v>
      </c>
    </row>
    <row r="5" spans="1:8" ht="12.75">
      <c r="A5" s="14"/>
      <c r="B5" s="15"/>
      <c r="C5" s="4" t="s">
        <v>8</v>
      </c>
      <c r="D5" s="2">
        <v>3300</v>
      </c>
      <c r="E5" s="3">
        <v>121.17</v>
      </c>
      <c r="F5" s="7">
        <f>D5*E5</f>
        <v>399861</v>
      </c>
      <c r="G5" s="7">
        <f>F5*20%</f>
        <v>79972.20000000001</v>
      </c>
      <c r="H5" s="7">
        <f>F5+G5</f>
        <v>479833.2</v>
      </c>
    </row>
    <row r="6" spans="1:8" ht="12.75">
      <c r="A6" s="14"/>
      <c r="B6" s="15"/>
      <c r="C6" s="4" t="s">
        <v>9</v>
      </c>
      <c r="D6" s="3">
        <v>0</v>
      </c>
      <c r="E6" s="3">
        <v>68.25</v>
      </c>
      <c r="F6" s="7">
        <f>D6*E6</f>
        <v>0</v>
      </c>
      <c r="G6" s="7">
        <f>F6*20%</f>
        <v>0</v>
      </c>
      <c r="H6" s="7">
        <f>F6+G6</f>
        <v>0</v>
      </c>
    </row>
    <row r="7" spans="1:8" ht="38.25">
      <c r="A7" s="14"/>
      <c r="B7" s="15"/>
      <c r="C7" s="16" t="s">
        <v>10</v>
      </c>
      <c r="D7" s="16"/>
      <c r="E7" s="16"/>
      <c r="F7" s="7">
        <f>F4+F5+F6</f>
        <v>561017.1</v>
      </c>
      <c r="G7" s="5" t="s">
        <v>11</v>
      </c>
      <c r="H7" s="7">
        <f>H4+H5+H6</f>
        <v>673220.52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D23" sqref="D23"/>
    </sheetView>
  </sheetViews>
  <sheetFormatPr defaultColWidth="16.8515625" defaultRowHeight="15"/>
  <cols>
    <col min="1" max="1" width="9.28125" style="8" bestFit="1" customWidth="1"/>
    <col min="2" max="2" width="45.140625" style="6" customWidth="1"/>
    <col min="3" max="3" width="29.7109375" style="10" customWidth="1"/>
    <col min="4" max="4" width="25.7109375" style="10" customWidth="1"/>
    <col min="5" max="5" width="16.28125" style="10" customWidth="1"/>
    <col min="6" max="6" width="13.421875" style="6" customWidth="1"/>
    <col min="7" max="7" width="15.7109375" style="6" customWidth="1"/>
    <col min="8" max="8" width="12.42187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7" t="s">
        <v>0</v>
      </c>
      <c r="B2" s="30" t="s">
        <v>12</v>
      </c>
      <c r="C2" s="22" t="s">
        <v>1</v>
      </c>
      <c r="D2" s="23" t="s">
        <v>2</v>
      </c>
      <c r="E2" s="24" t="s">
        <v>3</v>
      </c>
      <c r="F2" s="12" t="s">
        <v>4</v>
      </c>
      <c r="G2" s="13" t="s">
        <v>5</v>
      </c>
      <c r="H2" s="12" t="s">
        <v>6</v>
      </c>
    </row>
    <row r="3" spans="1:8" ht="33.75" customHeight="1">
      <c r="A3" s="17"/>
      <c r="B3" s="30"/>
      <c r="C3" s="22"/>
      <c r="D3" s="23"/>
      <c r="E3" s="24"/>
      <c r="F3" s="12"/>
      <c r="G3" s="13"/>
      <c r="H3" s="12"/>
    </row>
    <row r="4" spans="1:8" ht="14.25">
      <c r="A4" s="14">
        <v>5</v>
      </c>
      <c r="B4" s="31" t="s">
        <v>19</v>
      </c>
      <c r="C4" s="25" t="s">
        <v>7</v>
      </c>
      <c r="D4" s="26">
        <v>11500</v>
      </c>
      <c r="E4" s="27">
        <v>121.17</v>
      </c>
      <c r="F4" s="7">
        <f>D4*E4</f>
        <v>1393455</v>
      </c>
      <c r="G4" s="7">
        <f>F4*20%</f>
        <v>278691</v>
      </c>
      <c r="H4" s="7">
        <f>F4+G4</f>
        <v>1672146</v>
      </c>
    </row>
    <row r="5" spans="1:8" ht="14.25">
      <c r="A5" s="14"/>
      <c r="B5" s="31"/>
      <c r="C5" s="25" t="s">
        <v>8</v>
      </c>
      <c r="D5" s="28">
        <v>16000</v>
      </c>
      <c r="E5" s="27">
        <v>121.17</v>
      </c>
      <c r="F5" s="7">
        <f>D5*E5</f>
        <v>1938720</v>
      </c>
      <c r="G5" s="7">
        <f>F5*20%</f>
        <v>387744</v>
      </c>
      <c r="H5" s="7">
        <f>F5+G5</f>
        <v>2326464</v>
      </c>
    </row>
    <row r="6" spans="1:8" ht="14.25">
      <c r="A6" s="14"/>
      <c r="B6" s="31"/>
      <c r="C6" s="25" t="s">
        <v>9</v>
      </c>
      <c r="D6" s="28">
        <v>0</v>
      </c>
      <c r="E6" s="27">
        <v>68.25</v>
      </c>
      <c r="F6" s="7">
        <f>D6*E6</f>
        <v>0</v>
      </c>
      <c r="G6" s="7">
        <f>F6*20%</f>
        <v>0</v>
      </c>
      <c r="H6" s="7">
        <f>F6+G6</f>
        <v>0</v>
      </c>
    </row>
    <row r="7" spans="1:8" ht="38.25">
      <c r="A7" s="14"/>
      <c r="B7" s="31"/>
      <c r="C7" s="29" t="s">
        <v>10</v>
      </c>
      <c r="D7" s="29"/>
      <c r="E7" s="29"/>
      <c r="F7" s="7">
        <f>F4+F5+F6</f>
        <v>3332175</v>
      </c>
      <c r="G7" s="5" t="s">
        <v>11</v>
      </c>
      <c r="H7" s="7">
        <f>H4+H5+H6</f>
        <v>3998610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C20" sqref="C20"/>
    </sheetView>
  </sheetViews>
  <sheetFormatPr defaultColWidth="16.8515625" defaultRowHeight="15"/>
  <cols>
    <col min="1" max="1" width="9.28125" style="8" bestFit="1" customWidth="1"/>
    <col min="2" max="2" width="45.140625" style="6" customWidth="1"/>
    <col min="3" max="3" width="29.7109375" style="10" customWidth="1"/>
    <col min="4" max="4" width="25.7109375" style="10" customWidth="1"/>
    <col min="5" max="5" width="16.28125" style="10" customWidth="1"/>
    <col min="6" max="6" width="13.421875" style="6" customWidth="1"/>
    <col min="7" max="7" width="15.7109375" style="6" customWidth="1"/>
    <col min="8" max="8" width="12.42187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34.5" customHeight="1">
      <c r="A3" s="17"/>
      <c r="B3" s="17"/>
      <c r="C3" s="13"/>
      <c r="D3" s="18"/>
      <c r="E3" s="19"/>
      <c r="F3" s="12"/>
      <c r="G3" s="13"/>
      <c r="H3" s="12"/>
    </row>
    <row r="4" spans="1:8" ht="12.75">
      <c r="A4" s="14">
        <v>5</v>
      </c>
      <c r="B4" s="15" t="s">
        <v>20</v>
      </c>
      <c r="C4" s="4" t="s">
        <v>7</v>
      </c>
      <c r="D4" s="1">
        <v>1700</v>
      </c>
      <c r="E4" s="3">
        <v>121.17</v>
      </c>
      <c r="F4" s="7">
        <f>D4*E4</f>
        <v>205989</v>
      </c>
      <c r="G4" s="7">
        <f>F4*20%</f>
        <v>41197.8</v>
      </c>
      <c r="H4" s="7">
        <f>F4+G4</f>
        <v>247186.8</v>
      </c>
    </row>
    <row r="5" spans="1:8" ht="12.75">
      <c r="A5" s="14"/>
      <c r="B5" s="15"/>
      <c r="C5" s="4" t="s">
        <v>8</v>
      </c>
      <c r="D5" s="2">
        <v>17500</v>
      </c>
      <c r="E5" s="3">
        <v>121.17</v>
      </c>
      <c r="F5" s="7">
        <f>D5*E5</f>
        <v>2120475</v>
      </c>
      <c r="G5" s="7">
        <f>F5*20%</f>
        <v>424095</v>
      </c>
      <c r="H5" s="7">
        <f>F5+G5</f>
        <v>2544570</v>
      </c>
    </row>
    <row r="6" spans="1:8" ht="12.75">
      <c r="A6" s="14"/>
      <c r="B6" s="15"/>
      <c r="C6" s="4" t="s">
        <v>9</v>
      </c>
      <c r="D6" s="2">
        <v>3000</v>
      </c>
      <c r="E6" s="3">
        <v>68.25</v>
      </c>
      <c r="F6" s="7">
        <f>D6*E6</f>
        <v>204750</v>
      </c>
      <c r="G6" s="7">
        <f>F6*20%</f>
        <v>40950</v>
      </c>
      <c r="H6" s="7">
        <f>F6+G6</f>
        <v>245700</v>
      </c>
    </row>
    <row r="7" spans="1:8" ht="38.25">
      <c r="A7" s="14"/>
      <c r="B7" s="15"/>
      <c r="C7" s="16" t="s">
        <v>10</v>
      </c>
      <c r="D7" s="16"/>
      <c r="E7" s="16"/>
      <c r="F7" s="7">
        <f>F4+F5+F6</f>
        <v>2531214</v>
      </c>
      <c r="G7" s="5" t="s">
        <v>11</v>
      </c>
      <c r="H7" s="7">
        <f>H4+H5+H6</f>
        <v>3037456.8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C16" sqref="C16"/>
    </sheetView>
  </sheetViews>
  <sheetFormatPr defaultColWidth="16.8515625" defaultRowHeight="15"/>
  <cols>
    <col min="1" max="1" width="9.28125" style="8" bestFit="1" customWidth="1"/>
    <col min="2" max="2" width="45.140625" style="6" customWidth="1"/>
    <col min="3" max="3" width="29.7109375" style="10" customWidth="1"/>
    <col min="4" max="4" width="25.7109375" style="10" customWidth="1"/>
    <col min="5" max="5" width="16.28125" style="10" customWidth="1"/>
    <col min="6" max="6" width="13.421875" style="6" customWidth="1"/>
    <col min="7" max="7" width="15.7109375" style="6" customWidth="1"/>
    <col min="8" max="8" width="12.42187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34.5" customHeight="1">
      <c r="A3" s="17"/>
      <c r="B3" s="17"/>
      <c r="C3" s="13"/>
      <c r="D3" s="18"/>
      <c r="E3" s="19"/>
      <c r="F3" s="12"/>
      <c r="G3" s="13"/>
      <c r="H3" s="12"/>
    </row>
    <row r="4" spans="1:8" ht="12.75">
      <c r="A4" s="14">
        <v>5</v>
      </c>
      <c r="B4" s="15" t="s">
        <v>21</v>
      </c>
      <c r="C4" s="4" t="s">
        <v>7</v>
      </c>
      <c r="D4" s="1">
        <v>10000</v>
      </c>
      <c r="E4" s="3">
        <v>121.17</v>
      </c>
      <c r="F4" s="7">
        <f>D4*E4</f>
        <v>1211700</v>
      </c>
      <c r="G4" s="7">
        <f>F4*20%</f>
        <v>242340</v>
      </c>
      <c r="H4" s="7">
        <f>F4+G4</f>
        <v>1454040</v>
      </c>
    </row>
    <row r="5" spans="1:8" ht="12.75">
      <c r="A5" s="14"/>
      <c r="B5" s="15"/>
      <c r="C5" s="4" t="s">
        <v>8</v>
      </c>
      <c r="D5" s="2">
        <v>70000</v>
      </c>
      <c r="E5" s="3">
        <v>121.17</v>
      </c>
      <c r="F5" s="7">
        <f>D5*E5</f>
        <v>8481900</v>
      </c>
      <c r="G5" s="7">
        <f>F5*20%</f>
        <v>1696380</v>
      </c>
      <c r="H5" s="7">
        <f>F5+G5</f>
        <v>10178280</v>
      </c>
    </row>
    <row r="6" spans="1:8" ht="12.75">
      <c r="A6" s="14"/>
      <c r="B6" s="15"/>
      <c r="C6" s="4" t="s">
        <v>9</v>
      </c>
      <c r="D6" s="2">
        <v>10000</v>
      </c>
      <c r="E6" s="3">
        <v>68.25</v>
      </c>
      <c r="F6" s="7">
        <f>D6*E6</f>
        <v>682500</v>
      </c>
      <c r="G6" s="7">
        <f>F6*20%</f>
        <v>136500</v>
      </c>
      <c r="H6" s="7">
        <f>F6+G6</f>
        <v>819000</v>
      </c>
    </row>
    <row r="7" spans="1:8" ht="38.25">
      <c r="A7" s="14"/>
      <c r="B7" s="15"/>
      <c r="C7" s="16" t="s">
        <v>10</v>
      </c>
      <c r="D7" s="16"/>
      <c r="E7" s="16"/>
      <c r="F7" s="7">
        <f>F4+F5+F6</f>
        <v>10376100</v>
      </c>
      <c r="G7" s="5" t="s">
        <v>11</v>
      </c>
      <c r="H7" s="7">
        <f>H4+H5+H6</f>
        <v>12451320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2014-05-12T11:08:17Z</dcterms:modified>
  <cp:category/>
  <cp:version/>
  <cp:contentType/>
  <cp:contentStatus/>
</cp:coreProperties>
</file>