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KC SRBIJE" sheetId="4" r:id="rId1"/>
    <sheet name="KBC BEZ.KOSA" sheetId="5" r:id="rId2"/>
    <sheet name="KBC ZEMUN" sheetId="6" r:id="rId3"/>
  </sheets>
  <definedNames>
    <definedName name="_xlnm._FilterDatabase" localSheetId="1" hidden="1">'KBC BEZ.KOSA'!$A$2:$M$4</definedName>
    <definedName name="_xlnm._FilterDatabase" localSheetId="2" hidden="1">'KBC ZEMUN'!$A$2:$M$4</definedName>
    <definedName name="_xlnm._FilterDatabase" localSheetId="0" hidden="1">'KC SRBIJE'!$A$2:$M$4</definedName>
  </definedNames>
  <calcPr calcId="124519"/>
</workbook>
</file>

<file path=xl/calcChain.xml><?xml version="1.0" encoding="utf-8"?>
<calcChain xmlns="http://schemas.openxmlformats.org/spreadsheetml/2006/main">
  <c r="L3" i="6"/>
  <c r="K3"/>
  <c r="L3" i="5"/>
  <c r="K3"/>
  <c r="L3" i="4"/>
  <c r="K3"/>
  <c r="L4" i="6"/>
  <c r="J3"/>
  <c r="J4" s="1"/>
  <c r="L4" i="5"/>
  <c r="J3"/>
  <c r="J4" s="1"/>
  <c r="K4" i="6" l="1"/>
  <c r="K4" i="5"/>
  <c r="L4" i="4"/>
  <c r="J3"/>
  <c r="K4" s="1"/>
  <c r="J4" l="1"/>
</calcChain>
</file>

<file path=xl/sharedStrings.xml><?xml version="1.0" encoding="utf-8"?>
<sst xmlns="http://schemas.openxmlformats.org/spreadsheetml/2006/main" count="63" uniqueCount="23">
  <si>
    <t>PARTIJA</t>
  </si>
  <si>
    <t>PREDMET NABAVKE</t>
  </si>
  <si>
    <t>JEDINICA MERE</t>
  </si>
  <si>
    <t>ZAŠTIĆENI NAZIV PONUĐENOG DOBRA</t>
  </si>
  <si>
    <t>PROIZVOĐAČ</t>
  </si>
  <si>
    <t>JEDINIČNA CENA BEZ PDV-A</t>
  </si>
  <si>
    <t>UKUPNA VREDNOST BEZ PDV-A</t>
  </si>
  <si>
    <t>IZABRANI DOBAVLJAČ</t>
  </si>
  <si>
    <t>IZNOS PDV-A</t>
  </si>
  <si>
    <t>UKUPNA VREDNOST SA PDV-OM</t>
  </si>
  <si>
    <t>ПРИЛОГ БР. 3 УГОВОРА - РАСПОДЕЛА ПО ЗУ</t>
  </si>
  <si>
    <t>KATALOSKI BROJ</t>
  </si>
  <si>
    <t>ŠIFRA</t>
  </si>
  <si>
    <t>комад</t>
  </si>
  <si>
    <t>SETOVI ZA " IN SITU " BYPASS</t>
  </si>
  <si>
    <t>Expandable  LeMaitre    Vavulotome</t>
  </si>
  <si>
    <t>1000-90</t>
  </si>
  <si>
    <t>ALTA d.o.o.</t>
  </si>
  <si>
    <t>LeMaitre
Vascular
USA</t>
  </si>
  <si>
    <t>KC SRBIJE</t>
  </si>
  <si>
    <t>KBC BEZ.KOSA</t>
  </si>
  <si>
    <t>KBC ZEMUN</t>
  </si>
  <si>
    <t>BKT14011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</si>
</sst>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7" fillId="0" borderId="0"/>
    <xf numFmtId="0" fontId="6" fillId="0" borderId="0"/>
  </cellStyleXfs>
  <cellXfs count="3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0" fontId="9" fillId="0" borderId="0" xfId="0" applyFont="1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3" fontId="6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</cellXfs>
  <cellStyles count="5">
    <cellStyle name="Normal" xfId="0" builtinId="0"/>
    <cellStyle name="Normal 2" xfId="3"/>
    <cellStyle name="Normal 2 2" xfId="4"/>
    <cellStyle name="Normal 3" xfId="2"/>
    <cellStyle name="Normal_Priznto djutur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pane xSplit="1" ySplit="2" topLeftCell="D3" activePane="bottomRight" state="frozen"/>
      <selection pane="topRight" activeCell="B1" sqref="B1"/>
      <selection pane="bottomLeft" activeCell="A2" sqref="A2"/>
      <selection pane="bottomRight" activeCell="F9" sqref="F9"/>
    </sheetView>
  </sheetViews>
  <sheetFormatPr defaultRowHeight="12.75"/>
  <cols>
    <col min="1" max="1" width="9.140625" style="1"/>
    <col min="2" max="2" width="30.42578125" style="2" customWidth="1"/>
    <col min="3" max="3" width="19.7109375" style="2" customWidth="1"/>
    <col min="4" max="4" width="14.7109375" style="2" customWidth="1"/>
    <col min="5" max="5" width="14.28515625" style="2" customWidth="1"/>
    <col min="6" max="6" width="17.85546875" style="2" customWidth="1"/>
    <col min="7" max="7" width="11.42578125" style="3" customWidth="1"/>
    <col min="8" max="8" width="14" style="10" customWidth="1"/>
    <col min="9" max="9" width="12" style="4" customWidth="1"/>
    <col min="10" max="12" width="14.28515625" style="4" customWidth="1"/>
    <col min="13" max="13" width="16.85546875" style="12" customWidth="1"/>
    <col min="14" max="16384" width="9.140625" style="6"/>
  </cols>
  <sheetData>
    <row r="1" spans="1:17" s="17" customFormat="1" ht="32.25" customHeight="1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7" s="8" customFormat="1" ht="38.25">
      <c r="A2" s="22" t="s">
        <v>0</v>
      </c>
      <c r="B2" s="23" t="s">
        <v>1</v>
      </c>
      <c r="C2" s="22" t="s">
        <v>3</v>
      </c>
      <c r="D2" s="22" t="s">
        <v>4</v>
      </c>
      <c r="E2" s="22" t="s">
        <v>11</v>
      </c>
      <c r="F2" s="22" t="s">
        <v>12</v>
      </c>
      <c r="G2" s="22" t="s">
        <v>2</v>
      </c>
      <c r="H2" s="24" t="s">
        <v>19</v>
      </c>
      <c r="I2" s="25" t="s">
        <v>5</v>
      </c>
      <c r="J2" s="26" t="s">
        <v>6</v>
      </c>
      <c r="K2" s="25" t="s">
        <v>8</v>
      </c>
      <c r="L2" s="25" t="s">
        <v>9</v>
      </c>
      <c r="M2" s="25" t="s">
        <v>7</v>
      </c>
      <c r="N2" s="7"/>
      <c r="O2" s="7"/>
      <c r="P2" s="7"/>
      <c r="Q2" s="7"/>
    </row>
    <row r="3" spans="1:17" ht="51" customHeight="1">
      <c r="A3" s="18">
        <v>15</v>
      </c>
      <c r="B3" s="16" t="s">
        <v>14</v>
      </c>
      <c r="C3" s="20" t="s">
        <v>15</v>
      </c>
      <c r="D3" s="20" t="s">
        <v>18</v>
      </c>
      <c r="E3" s="13" t="s">
        <v>16</v>
      </c>
      <c r="F3" s="27" t="s">
        <v>22</v>
      </c>
      <c r="G3" s="19" t="s">
        <v>13</v>
      </c>
      <c r="H3" s="5">
        <v>20</v>
      </c>
      <c r="I3" s="9">
        <v>34900</v>
      </c>
      <c r="J3" s="15">
        <f>H3*I3</f>
        <v>698000</v>
      </c>
      <c r="K3" s="15">
        <f>J3*0.2</f>
        <v>139600</v>
      </c>
      <c r="L3" s="15">
        <f>H3*I3*1.2</f>
        <v>837600</v>
      </c>
      <c r="M3" s="13" t="s">
        <v>17</v>
      </c>
      <c r="N3" s="10"/>
      <c r="O3" s="10"/>
      <c r="P3" s="10"/>
      <c r="Q3" s="10"/>
    </row>
    <row r="4" spans="1:17" ht="30" customHeight="1">
      <c r="A4" s="28"/>
      <c r="B4" s="29"/>
      <c r="C4" s="29"/>
      <c r="D4" s="29"/>
      <c r="E4" s="29"/>
      <c r="F4" s="29"/>
      <c r="G4" s="29"/>
      <c r="H4" s="29"/>
      <c r="I4" s="30"/>
      <c r="J4" s="21">
        <f>SUM(J3:J3)</f>
        <v>698000</v>
      </c>
      <c r="K4" s="21">
        <f>SUM(K3:K3)</f>
        <v>139600</v>
      </c>
      <c r="L4" s="21">
        <f>SUM(L3:L3)</f>
        <v>837600</v>
      </c>
      <c r="M4" s="11"/>
    </row>
    <row r="5" spans="1:17" ht="81" customHeight="1">
      <c r="C5" s="14"/>
      <c r="D5" s="14"/>
    </row>
  </sheetData>
  <autoFilter ref="A2:M4">
    <filterColumn colId="3"/>
    <filterColumn colId="10"/>
    <filterColumn colId="11"/>
  </autoFilter>
  <mergeCells count="2">
    <mergeCell ref="A4:I4"/>
    <mergeCell ref="A1:M1"/>
  </mergeCells>
  <pageMargins left="0.27559055118110237" right="0.1968503937007874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pane xSplit="1" ySplit="2" topLeftCell="F3" activePane="bottomRight" state="frozen"/>
      <selection pane="topRight" activeCell="B1" sqref="B1"/>
      <selection pane="bottomLeft" activeCell="A2" sqref="A2"/>
      <selection pane="bottomRight" activeCell="M6" sqref="M6"/>
    </sheetView>
  </sheetViews>
  <sheetFormatPr defaultRowHeight="12.75"/>
  <cols>
    <col min="1" max="1" width="9.140625" style="1"/>
    <col min="2" max="2" width="30.42578125" style="2" customWidth="1"/>
    <col min="3" max="3" width="19.7109375" style="2" customWidth="1"/>
    <col min="4" max="4" width="14.7109375" style="2" customWidth="1"/>
    <col min="5" max="5" width="14.28515625" style="2" customWidth="1"/>
    <col min="6" max="6" width="17.85546875" style="2" customWidth="1"/>
    <col min="7" max="7" width="11.42578125" style="3" customWidth="1"/>
    <col min="8" max="8" width="14" style="10" customWidth="1"/>
    <col min="9" max="9" width="12" style="4" customWidth="1"/>
    <col min="10" max="12" width="14.28515625" style="4" customWidth="1"/>
    <col min="13" max="13" width="16.85546875" style="12" customWidth="1"/>
    <col min="14" max="16384" width="9.140625" style="6"/>
  </cols>
  <sheetData>
    <row r="1" spans="1:17" s="17" customFormat="1" ht="32.25" customHeight="1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7" s="8" customFormat="1" ht="38.25">
      <c r="A2" s="22" t="s">
        <v>0</v>
      </c>
      <c r="B2" s="23" t="s">
        <v>1</v>
      </c>
      <c r="C2" s="22" t="s">
        <v>3</v>
      </c>
      <c r="D2" s="22" t="s">
        <v>4</v>
      </c>
      <c r="E2" s="22" t="s">
        <v>11</v>
      </c>
      <c r="F2" s="22" t="s">
        <v>12</v>
      </c>
      <c r="G2" s="22" t="s">
        <v>2</v>
      </c>
      <c r="H2" s="24" t="s">
        <v>20</v>
      </c>
      <c r="I2" s="25" t="s">
        <v>5</v>
      </c>
      <c r="J2" s="26" t="s">
        <v>6</v>
      </c>
      <c r="K2" s="25" t="s">
        <v>8</v>
      </c>
      <c r="L2" s="25" t="s">
        <v>9</v>
      </c>
      <c r="M2" s="25" t="s">
        <v>7</v>
      </c>
      <c r="N2" s="7"/>
      <c r="O2" s="7"/>
      <c r="P2" s="7"/>
      <c r="Q2" s="7"/>
    </row>
    <row r="3" spans="1:17" ht="51" customHeight="1">
      <c r="A3" s="18">
        <v>15</v>
      </c>
      <c r="B3" s="16" t="s">
        <v>14</v>
      </c>
      <c r="C3" s="20" t="s">
        <v>15</v>
      </c>
      <c r="D3" s="20" t="s">
        <v>18</v>
      </c>
      <c r="E3" s="13" t="s">
        <v>16</v>
      </c>
      <c r="F3" s="27" t="s">
        <v>22</v>
      </c>
      <c r="G3" s="19" t="s">
        <v>13</v>
      </c>
      <c r="H3" s="5">
        <v>1</v>
      </c>
      <c r="I3" s="9">
        <v>34900</v>
      </c>
      <c r="J3" s="15">
        <f>H3*I3</f>
        <v>34900</v>
      </c>
      <c r="K3" s="15">
        <f>J3*0.2</f>
        <v>6980</v>
      </c>
      <c r="L3" s="15">
        <f>J3+K3</f>
        <v>41880</v>
      </c>
      <c r="M3" s="13" t="s">
        <v>17</v>
      </c>
      <c r="N3" s="10"/>
      <c r="O3" s="10"/>
      <c r="P3" s="10"/>
      <c r="Q3" s="10"/>
    </row>
    <row r="4" spans="1:17" ht="30" customHeight="1">
      <c r="A4" s="28"/>
      <c r="B4" s="29"/>
      <c r="C4" s="29"/>
      <c r="D4" s="29"/>
      <c r="E4" s="29"/>
      <c r="F4" s="29"/>
      <c r="G4" s="29"/>
      <c r="H4" s="29"/>
      <c r="I4" s="30"/>
      <c r="J4" s="21">
        <f>SUM(J3:J3)</f>
        <v>34900</v>
      </c>
      <c r="K4" s="21">
        <f>SUM(K3:K3)</f>
        <v>6980</v>
      </c>
      <c r="L4" s="21">
        <f>SUM(L3:L3)</f>
        <v>41880</v>
      </c>
      <c r="M4" s="11"/>
    </row>
    <row r="5" spans="1:17" ht="81" customHeight="1">
      <c r="C5" s="14"/>
      <c r="D5" s="14"/>
    </row>
  </sheetData>
  <autoFilter ref="A2:M4">
    <filterColumn colId="3"/>
    <filterColumn colId="10"/>
    <filterColumn colId="11"/>
  </autoFilter>
  <mergeCells count="2">
    <mergeCell ref="A1:M1"/>
    <mergeCell ref="A4:I4"/>
  </mergeCells>
  <pageMargins left="0.27559055118110237" right="0.19685039370078741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pane xSplit="1" ySplit="2" topLeftCell="D3" activePane="bottomRight" state="frozen"/>
      <selection pane="topRight" activeCell="B1" sqref="B1"/>
      <selection pane="bottomLeft" activeCell="A2" sqref="A2"/>
      <selection pane="bottomRight" activeCell="L16" sqref="L16"/>
    </sheetView>
  </sheetViews>
  <sheetFormatPr defaultRowHeight="12.75"/>
  <cols>
    <col min="1" max="1" width="9.140625" style="1"/>
    <col min="2" max="2" width="30.42578125" style="2" customWidth="1"/>
    <col min="3" max="3" width="19.7109375" style="2" customWidth="1"/>
    <col min="4" max="4" width="14.7109375" style="2" customWidth="1"/>
    <col min="5" max="5" width="14.28515625" style="2" customWidth="1"/>
    <col min="6" max="6" width="17.85546875" style="2" customWidth="1"/>
    <col min="7" max="7" width="11.42578125" style="3" customWidth="1"/>
    <col min="8" max="8" width="14" style="10" customWidth="1"/>
    <col min="9" max="9" width="12" style="4" customWidth="1"/>
    <col min="10" max="12" width="14.28515625" style="4" customWidth="1"/>
    <col min="13" max="13" width="16.85546875" style="12" customWidth="1"/>
    <col min="14" max="16384" width="9.140625" style="6"/>
  </cols>
  <sheetData>
    <row r="1" spans="1:17" s="17" customFormat="1" ht="32.25" customHeight="1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7" s="8" customFormat="1" ht="38.25">
      <c r="A2" s="22" t="s">
        <v>0</v>
      </c>
      <c r="B2" s="23" t="s">
        <v>1</v>
      </c>
      <c r="C2" s="22" t="s">
        <v>3</v>
      </c>
      <c r="D2" s="22" t="s">
        <v>4</v>
      </c>
      <c r="E2" s="22" t="s">
        <v>11</v>
      </c>
      <c r="F2" s="22" t="s">
        <v>12</v>
      </c>
      <c r="G2" s="22" t="s">
        <v>2</v>
      </c>
      <c r="H2" s="24" t="s">
        <v>21</v>
      </c>
      <c r="I2" s="25" t="s">
        <v>5</v>
      </c>
      <c r="J2" s="26" t="s">
        <v>6</v>
      </c>
      <c r="K2" s="25" t="s">
        <v>8</v>
      </c>
      <c r="L2" s="25" t="s">
        <v>9</v>
      </c>
      <c r="M2" s="25" t="s">
        <v>7</v>
      </c>
      <c r="N2" s="7"/>
      <c r="O2" s="7"/>
      <c r="P2" s="7"/>
      <c r="Q2" s="7"/>
    </row>
    <row r="3" spans="1:17" ht="51" customHeight="1">
      <c r="A3" s="18">
        <v>15</v>
      </c>
      <c r="B3" s="16" t="s">
        <v>14</v>
      </c>
      <c r="C3" s="20" t="s">
        <v>15</v>
      </c>
      <c r="D3" s="20" t="s">
        <v>18</v>
      </c>
      <c r="E3" s="13" t="s">
        <v>16</v>
      </c>
      <c r="F3" s="27" t="s">
        <v>22</v>
      </c>
      <c r="G3" s="19" t="s">
        <v>13</v>
      </c>
      <c r="H3" s="5">
        <v>1</v>
      </c>
      <c r="I3" s="9">
        <v>34900</v>
      </c>
      <c r="J3" s="15">
        <f>H3*I3</f>
        <v>34900</v>
      </c>
      <c r="K3" s="15">
        <f>J3*0.2</f>
        <v>6980</v>
      </c>
      <c r="L3" s="15">
        <f>J3+K3</f>
        <v>41880</v>
      </c>
      <c r="M3" s="13" t="s">
        <v>17</v>
      </c>
      <c r="N3" s="10"/>
      <c r="O3" s="10"/>
      <c r="P3" s="10"/>
      <c r="Q3" s="10"/>
    </row>
    <row r="4" spans="1:17" ht="30" customHeight="1">
      <c r="A4" s="28"/>
      <c r="B4" s="29"/>
      <c r="C4" s="29"/>
      <c r="D4" s="29"/>
      <c r="E4" s="29"/>
      <c r="F4" s="29"/>
      <c r="G4" s="29"/>
      <c r="H4" s="29"/>
      <c r="I4" s="30"/>
      <c r="J4" s="21">
        <f>SUM(J3:J3)</f>
        <v>34900</v>
      </c>
      <c r="K4" s="21">
        <f>SUM(K3:K3)</f>
        <v>6980</v>
      </c>
      <c r="L4" s="21">
        <f>SUM(L3:L3)</f>
        <v>41880</v>
      </c>
      <c r="M4" s="11"/>
    </row>
    <row r="5" spans="1:17" ht="81" customHeight="1">
      <c r="C5" s="14"/>
      <c r="D5" s="14"/>
    </row>
  </sheetData>
  <autoFilter ref="A2:M4">
    <filterColumn colId="3"/>
    <filterColumn colId="10"/>
    <filterColumn colId="11"/>
  </autoFilter>
  <mergeCells count="2">
    <mergeCell ref="A1:M1"/>
    <mergeCell ref="A4:I4"/>
  </mergeCells>
  <pageMargins left="0.27559055118110237" right="0.1968503937007874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 SRBIJE</vt:lpstr>
      <vt:lpstr>KBC BEZ.KOSA</vt:lpstr>
      <vt:lpstr>KBC ZEMUN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2014-04-29T08:20:29Z</dcterms:modified>
</cp:coreProperties>
</file>