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KC SRBIJE" sheetId="1" r:id="rId1"/>
    <sheet name="IKVB DEDINJE" sheetId="2" r:id="rId2"/>
    <sheet name="UNIVER.DECJA KLINIKA" sheetId="3" r:id="rId3"/>
    <sheet name="INSTITUT ZA MAJKU I DETE" sheetId="4" r:id="rId4"/>
  </sheets>
  <definedNames>
    <definedName name="_xlnm._FilterDatabase" localSheetId="1" hidden="1">'IKVB DEDINJE'!$A$2:$L$12</definedName>
    <definedName name="_xlnm._FilterDatabase" localSheetId="3" hidden="1">'INSTITUT ZA MAJKU I DETE'!$A$2:$L$12</definedName>
    <definedName name="_xlnm._FilterDatabase" localSheetId="0" hidden="1">'KC SRBIJE'!$A$2:$L$12</definedName>
    <definedName name="_xlnm._FilterDatabase" localSheetId="2" hidden="1">'UNIVER.DECJA KLINIKA'!$A$2:$L$12</definedName>
  </definedNames>
  <calcPr fullCalcOnLoad="1"/>
</workbook>
</file>

<file path=xl/sharedStrings.xml><?xml version="1.0" encoding="utf-8"?>
<sst xmlns="http://schemas.openxmlformats.org/spreadsheetml/2006/main" count="268" uniqueCount="46">
  <si>
    <t>PARTIJA</t>
  </si>
  <si>
    <t>PREDMET NABAVKE</t>
  </si>
  <si>
    <t>JEDINICA MERE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</si>
  <si>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</si>
  <si>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</si>
  <si>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</si>
  <si>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</si>
  <si>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</si>
  <si>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</si>
  <si>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</si>
  <si>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ŠIFRA</t>
  </si>
  <si>
    <t>комад</t>
  </si>
  <si>
    <t>KC SRBIJE</t>
  </si>
  <si>
    <t>IKVB DEDINJE</t>
  </si>
  <si>
    <t>Механичка митрална валвула No 25-33</t>
  </si>
  <si>
    <t>Биолошка стентирана валвула за аортну позицију</t>
  </si>
  <si>
    <t>Биолошка стентирана валвула за митралну позицију</t>
  </si>
  <si>
    <t>Биолошка валвула без стента за аортну позицију</t>
  </si>
  <si>
    <t>Митрални семиригидни и ригидни ринг No 26 – 36</t>
  </si>
  <si>
    <t>Митрални  полупрстенови - ригидни No 26 - 36</t>
  </si>
  <si>
    <t>Трикуспидни прстен</t>
  </si>
  <si>
    <t>Бовини југуларни биолошки валвулирани кондуит</t>
  </si>
  <si>
    <t>Композитни валвулирани кондуит са свињском валвулом</t>
  </si>
  <si>
    <t>Open Pivot standard Mitral, Heart Vlave; 500DM25, 500DM27, 500DM29, 500DM31, 500DM33</t>
  </si>
  <si>
    <t>Hancock II Aortic Vlave T505, T505C221, T505C223, T505C225, T505C227, T505C229, T505U221, T505U223,T505U225, T505U227,T505U229</t>
  </si>
  <si>
    <t>Hancock II Mitral Valve T510, T510C25,  T510C27, T510C29, T510C31, T510C33</t>
  </si>
  <si>
    <t xml:space="preserve">Prestyled Freestyle Complete subcoronary Bioprosthesis 995CS21, 995CS23,995CS25
Freestyle Bioprosthesis FR99521, FR99523,FR99525.
</t>
  </si>
  <si>
    <t xml:space="preserve">CG Future Annuloplasty Ring 638RL26, 638RL28, 638RL30, 638RL32, 638RL34, 638RL36,Profile 3D Annuloplasty Ring
680R26, 680R28, 680R30, 680R32, 680R34, 680R36.
</t>
  </si>
  <si>
    <t xml:space="preserve">CG Future Annuloplasty Band
63BL26, 638BL28, 638BL30, 639BL32, 638BL34, 638BL36
</t>
  </si>
  <si>
    <t xml:space="preserve">Contour 3D Annuloplasty Ring
690R26, 690R28, 690R30, 690R32, 690R34, 690R36
</t>
  </si>
  <si>
    <t>Contegra Pulmonary Valved Conduit, PVC212, PVC214, PVC216, PVC218, PVC212S, PVC214S, PVC216S, PVC218S</t>
  </si>
  <si>
    <t xml:space="preserve">Hancock Bioprosthetic Valved Conduit, HC105-12, HC105-14,HC105-16, HC105-18,
HC105-20, HC105-22,HC105-26
</t>
  </si>
  <si>
    <t>Medtronic</t>
  </si>
  <si>
    <t>ZAŠTIĆENI NAZIV PONUĐENOG DOBRA I KATALOSKI BROJ</t>
  </si>
  <si>
    <t>Bimed d.o.o.</t>
  </si>
  <si>
    <t>VLL14006</t>
  </si>
  <si>
    <t>VLL14007</t>
  </si>
  <si>
    <t>VLL14008</t>
  </si>
  <si>
    <t>VLL14014</t>
  </si>
  <si>
    <t>VLL14015</t>
  </si>
  <si>
    <t>UNIVERZITET.DECJA KLINIKA</t>
  </si>
  <si>
    <t>INSTITUT ZA MAJKU I DETE</t>
  </si>
  <si>
    <t>VLL14002</t>
  </si>
  <si>
    <t>VLL14009</t>
  </si>
  <si>
    <t>VLL14016</t>
  </si>
  <si>
    <t>VLL14011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</si>
</sst>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4" fontId="47" fillId="0" borderId="10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1" sqref="E11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4.7109375" style="2" customWidth="1"/>
    <col min="5" max="5" width="13.28125" style="2" customWidth="1"/>
    <col min="6" max="6" width="11.421875" style="3" customWidth="1"/>
    <col min="7" max="7" width="11.14062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7" customFormat="1" ht="32.2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s="8" customFormat="1" ht="38.25">
      <c r="A2" s="21" t="s">
        <v>0</v>
      </c>
      <c r="B2" s="22" t="s">
        <v>1</v>
      </c>
      <c r="C2" s="21" t="s">
        <v>33</v>
      </c>
      <c r="D2" s="21" t="s">
        <v>3</v>
      </c>
      <c r="E2" s="21" t="s">
        <v>10</v>
      </c>
      <c r="F2" s="21" t="s">
        <v>2</v>
      </c>
      <c r="G2" s="23" t="s">
        <v>12</v>
      </c>
      <c r="H2" s="24" t="s">
        <v>4</v>
      </c>
      <c r="I2" s="25" t="s">
        <v>5</v>
      </c>
      <c r="J2" s="24" t="s">
        <v>7</v>
      </c>
      <c r="K2" s="24" t="s">
        <v>8</v>
      </c>
      <c r="L2" s="24" t="s">
        <v>6</v>
      </c>
      <c r="M2" s="7"/>
      <c r="N2" s="7"/>
      <c r="O2" s="7"/>
      <c r="P2" s="7"/>
    </row>
    <row r="3" spans="1:16" ht="64.5" customHeight="1">
      <c r="A3" s="18">
        <v>1</v>
      </c>
      <c r="B3" s="27" t="s">
        <v>14</v>
      </c>
      <c r="C3" s="32" t="s">
        <v>23</v>
      </c>
      <c r="D3" s="14" t="s">
        <v>32</v>
      </c>
      <c r="E3" s="9" t="s">
        <v>42</v>
      </c>
      <c r="F3" s="19" t="s">
        <v>11</v>
      </c>
      <c r="G3" s="5">
        <v>90</v>
      </c>
      <c r="H3" s="9">
        <v>45312</v>
      </c>
      <c r="I3" s="16">
        <f>G3*H3</f>
        <v>4078080</v>
      </c>
      <c r="J3" s="16">
        <f>I3*0.1</f>
        <v>407808</v>
      </c>
      <c r="K3" s="34">
        <f>G3*H3*1.1</f>
        <v>4485888</v>
      </c>
      <c r="L3" s="14" t="s">
        <v>34</v>
      </c>
      <c r="M3" s="10"/>
      <c r="N3" s="10"/>
      <c r="O3" s="10"/>
      <c r="P3" s="10"/>
    </row>
    <row r="4" spans="1:16" ht="84.75" customHeight="1">
      <c r="A4" s="18">
        <v>5</v>
      </c>
      <c r="B4" s="27" t="s">
        <v>15</v>
      </c>
      <c r="C4" s="32" t="s">
        <v>24</v>
      </c>
      <c r="D4" s="14" t="s">
        <v>32</v>
      </c>
      <c r="E4" s="9" t="s">
        <v>35</v>
      </c>
      <c r="F4" s="19" t="s">
        <v>11</v>
      </c>
      <c r="G4" s="5">
        <v>10</v>
      </c>
      <c r="H4" s="9">
        <v>67900</v>
      </c>
      <c r="I4" s="16">
        <f>G4*H4</f>
        <v>679000</v>
      </c>
      <c r="J4" s="16">
        <f>I4*0.1</f>
        <v>67900</v>
      </c>
      <c r="K4" s="34">
        <f>G4*H4*1.1</f>
        <v>746900.0000000001</v>
      </c>
      <c r="L4" s="14" t="s">
        <v>34</v>
      </c>
      <c r="M4" s="10"/>
      <c r="N4" s="10"/>
      <c r="O4" s="10"/>
      <c r="P4" s="10"/>
    </row>
    <row r="5" spans="1:16" ht="48.75" customHeight="1">
      <c r="A5" s="18">
        <v>6</v>
      </c>
      <c r="B5" s="27" t="s">
        <v>16</v>
      </c>
      <c r="C5" s="32" t="s">
        <v>25</v>
      </c>
      <c r="D5" s="14" t="s">
        <v>32</v>
      </c>
      <c r="E5" s="9" t="s">
        <v>36</v>
      </c>
      <c r="F5" s="19" t="s">
        <v>11</v>
      </c>
      <c r="G5" s="5">
        <v>10</v>
      </c>
      <c r="H5" s="9">
        <v>67500</v>
      </c>
      <c r="I5" s="16">
        <f aca="true" t="shared" si="0" ref="I5:I10">G5*H5</f>
        <v>675000</v>
      </c>
      <c r="J5" s="16">
        <f aca="true" t="shared" si="1" ref="J5:J10">I5*0.1</f>
        <v>67500</v>
      </c>
      <c r="K5" s="34">
        <f aca="true" t="shared" si="2" ref="K5:K10">G5*H5*1.1</f>
        <v>742500.0000000001</v>
      </c>
      <c r="L5" s="14" t="s">
        <v>34</v>
      </c>
      <c r="M5" s="10"/>
      <c r="N5" s="10"/>
      <c r="O5" s="10"/>
      <c r="P5" s="10"/>
    </row>
    <row r="6" spans="1:16" ht="65.25" customHeight="1">
      <c r="A6" s="18">
        <v>7</v>
      </c>
      <c r="B6" s="27" t="s">
        <v>17</v>
      </c>
      <c r="C6" s="32" t="s">
        <v>26</v>
      </c>
      <c r="D6" s="14" t="s">
        <v>32</v>
      </c>
      <c r="E6" s="9" t="s">
        <v>37</v>
      </c>
      <c r="F6" s="19" t="s">
        <v>11</v>
      </c>
      <c r="G6" s="5">
        <v>5</v>
      </c>
      <c r="H6" s="28">
        <v>190960</v>
      </c>
      <c r="I6" s="16">
        <f t="shared" si="0"/>
        <v>954800</v>
      </c>
      <c r="J6" s="16">
        <f t="shared" si="1"/>
        <v>95480</v>
      </c>
      <c r="K6" s="34">
        <f t="shared" si="2"/>
        <v>1050280</v>
      </c>
      <c r="L6" s="14" t="s">
        <v>34</v>
      </c>
      <c r="M6" s="10"/>
      <c r="N6" s="10"/>
      <c r="O6" s="10"/>
      <c r="P6" s="10"/>
    </row>
    <row r="7" spans="1:16" ht="67.5" customHeight="1">
      <c r="A7" s="18">
        <v>8</v>
      </c>
      <c r="B7" s="27" t="s">
        <v>18</v>
      </c>
      <c r="C7" s="32" t="s">
        <v>27</v>
      </c>
      <c r="D7" s="14" t="s">
        <v>32</v>
      </c>
      <c r="E7" s="9" t="s">
        <v>43</v>
      </c>
      <c r="F7" s="19" t="s">
        <v>11</v>
      </c>
      <c r="G7" s="5">
        <v>50</v>
      </c>
      <c r="H7" s="9">
        <v>29260</v>
      </c>
      <c r="I7" s="16">
        <f t="shared" si="0"/>
        <v>1463000</v>
      </c>
      <c r="J7" s="16">
        <f t="shared" si="1"/>
        <v>146300</v>
      </c>
      <c r="K7" s="34">
        <f t="shared" si="2"/>
        <v>1609300.0000000002</v>
      </c>
      <c r="L7" s="14" t="s">
        <v>34</v>
      </c>
      <c r="M7" s="10"/>
      <c r="N7" s="10"/>
      <c r="O7" s="10"/>
      <c r="P7" s="10"/>
    </row>
    <row r="8" spans="1:16" ht="46.5" customHeight="1">
      <c r="A8" s="18">
        <v>10</v>
      </c>
      <c r="B8" s="29" t="s">
        <v>19</v>
      </c>
      <c r="C8" s="32" t="s">
        <v>28</v>
      </c>
      <c r="D8" s="14" t="s">
        <v>32</v>
      </c>
      <c r="E8" s="9" t="s">
        <v>45</v>
      </c>
      <c r="F8" s="19" t="s">
        <v>11</v>
      </c>
      <c r="G8" s="5">
        <v>0</v>
      </c>
      <c r="H8" s="9">
        <v>29260</v>
      </c>
      <c r="I8" s="16">
        <f t="shared" si="0"/>
        <v>0</v>
      </c>
      <c r="J8" s="16">
        <f t="shared" si="1"/>
        <v>0</v>
      </c>
      <c r="K8" s="34">
        <f t="shared" si="2"/>
        <v>0</v>
      </c>
      <c r="L8" s="14" t="s">
        <v>34</v>
      </c>
      <c r="M8" s="10"/>
      <c r="N8" s="10"/>
      <c r="O8" s="10"/>
      <c r="P8" s="10"/>
    </row>
    <row r="9" spans="1:16" ht="40.5" customHeight="1">
      <c r="A9" s="18">
        <v>16</v>
      </c>
      <c r="B9" s="29" t="s">
        <v>20</v>
      </c>
      <c r="C9" s="33" t="s">
        <v>29</v>
      </c>
      <c r="D9" s="14" t="s">
        <v>32</v>
      </c>
      <c r="E9" s="30" t="s">
        <v>38</v>
      </c>
      <c r="F9" s="13" t="s">
        <v>11</v>
      </c>
      <c r="G9" s="5">
        <v>0</v>
      </c>
      <c r="H9" s="9">
        <v>33500</v>
      </c>
      <c r="I9" s="16">
        <f t="shared" si="0"/>
        <v>0</v>
      </c>
      <c r="J9" s="16">
        <f t="shared" si="1"/>
        <v>0</v>
      </c>
      <c r="K9" s="34">
        <f t="shared" si="2"/>
        <v>0</v>
      </c>
      <c r="L9" s="14" t="s">
        <v>34</v>
      </c>
      <c r="M9" s="10"/>
      <c r="N9" s="10"/>
      <c r="O9" s="10"/>
      <c r="P9" s="10"/>
    </row>
    <row r="10" spans="1:16" ht="41.25" customHeight="1">
      <c r="A10" s="18">
        <v>19</v>
      </c>
      <c r="B10" s="29" t="s">
        <v>21</v>
      </c>
      <c r="C10" s="33" t="s">
        <v>30</v>
      </c>
      <c r="D10" s="14" t="s">
        <v>32</v>
      </c>
      <c r="E10" s="30" t="s">
        <v>39</v>
      </c>
      <c r="F10" s="13" t="s">
        <v>11</v>
      </c>
      <c r="G10" s="5">
        <v>0</v>
      </c>
      <c r="H10" s="9">
        <v>359000</v>
      </c>
      <c r="I10" s="16">
        <f t="shared" si="0"/>
        <v>0</v>
      </c>
      <c r="J10" s="16">
        <f t="shared" si="1"/>
        <v>0</v>
      </c>
      <c r="K10" s="34">
        <f t="shared" si="2"/>
        <v>0</v>
      </c>
      <c r="L10" s="14" t="s">
        <v>34</v>
      </c>
      <c r="M10" s="10"/>
      <c r="N10" s="10"/>
      <c r="O10" s="10"/>
      <c r="P10" s="10"/>
    </row>
    <row r="11" spans="1:16" ht="45.75" customHeight="1">
      <c r="A11" s="18">
        <v>20</v>
      </c>
      <c r="B11" s="29" t="s">
        <v>22</v>
      </c>
      <c r="C11" s="33" t="s">
        <v>31</v>
      </c>
      <c r="D11" s="14" t="s">
        <v>32</v>
      </c>
      <c r="E11" s="30" t="s">
        <v>44</v>
      </c>
      <c r="F11" s="13" t="s">
        <v>11</v>
      </c>
      <c r="G11" s="5">
        <v>0</v>
      </c>
      <c r="H11" s="9">
        <v>359000</v>
      </c>
      <c r="I11" s="16">
        <f>G11*H11</f>
        <v>0</v>
      </c>
      <c r="J11" s="16">
        <f>I11*0.1</f>
        <v>0</v>
      </c>
      <c r="K11" s="34">
        <f>G11*H11*1.1</f>
        <v>0</v>
      </c>
      <c r="L11" s="14" t="s">
        <v>34</v>
      </c>
      <c r="M11" s="10"/>
      <c r="N11" s="10"/>
      <c r="O11" s="10"/>
      <c r="P11" s="10"/>
    </row>
    <row r="12" spans="1:13" ht="30" customHeight="1">
      <c r="A12" s="35"/>
      <c r="B12" s="36"/>
      <c r="C12" s="36"/>
      <c r="D12" s="36"/>
      <c r="E12" s="36"/>
      <c r="F12" s="36"/>
      <c r="G12" s="36"/>
      <c r="H12" s="37"/>
      <c r="I12" s="31">
        <f>SUM(I3:I11)</f>
        <v>7849880</v>
      </c>
      <c r="J12" s="31">
        <f>SUM(J3:J11)</f>
        <v>784988</v>
      </c>
      <c r="K12" s="31">
        <f>SUM(K3:K11)</f>
        <v>8634868</v>
      </c>
      <c r="L12" s="11"/>
      <c r="M12" s="26"/>
    </row>
    <row r="13" spans="3:4" ht="81" customHeight="1">
      <c r="C13" s="15"/>
      <c r="D13" s="15"/>
    </row>
  </sheetData>
  <sheetProtection/>
  <autoFilter ref="A2:L12"/>
  <mergeCells count="2">
    <mergeCell ref="A12:H12"/>
    <mergeCell ref="A1:L1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4.7109375" style="2" customWidth="1"/>
    <col min="5" max="5" width="13.28125" style="2" customWidth="1"/>
    <col min="6" max="6" width="11.421875" style="3" customWidth="1"/>
    <col min="7" max="7" width="11.14062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7" customFormat="1" ht="32.2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s="8" customFormat="1" ht="38.25">
      <c r="A2" s="21" t="s">
        <v>0</v>
      </c>
      <c r="B2" s="22" t="s">
        <v>1</v>
      </c>
      <c r="C2" s="21" t="s">
        <v>33</v>
      </c>
      <c r="D2" s="21" t="s">
        <v>3</v>
      </c>
      <c r="E2" s="21" t="s">
        <v>10</v>
      </c>
      <c r="F2" s="21" t="s">
        <v>2</v>
      </c>
      <c r="G2" s="23" t="s">
        <v>13</v>
      </c>
      <c r="H2" s="24" t="s">
        <v>4</v>
      </c>
      <c r="I2" s="25" t="s">
        <v>5</v>
      </c>
      <c r="J2" s="24" t="s">
        <v>7</v>
      </c>
      <c r="K2" s="24" t="s">
        <v>8</v>
      </c>
      <c r="L2" s="24" t="s">
        <v>6</v>
      </c>
      <c r="M2" s="7"/>
      <c r="N2" s="7"/>
      <c r="O2" s="7"/>
      <c r="P2" s="7"/>
    </row>
    <row r="3" spans="1:16" ht="64.5" customHeight="1">
      <c r="A3" s="18">
        <v>1</v>
      </c>
      <c r="B3" s="27" t="s">
        <v>14</v>
      </c>
      <c r="C3" s="32" t="s">
        <v>23</v>
      </c>
      <c r="D3" s="14" t="s">
        <v>32</v>
      </c>
      <c r="E3" s="9" t="s">
        <v>42</v>
      </c>
      <c r="F3" s="19" t="s">
        <v>11</v>
      </c>
      <c r="G3" s="5">
        <v>180</v>
      </c>
      <c r="H3" s="9">
        <v>45312</v>
      </c>
      <c r="I3" s="16">
        <f>G3*H3</f>
        <v>8156160</v>
      </c>
      <c r="J3" s="16">
        <f>I3*0.1</f>
        <v>815616</v>
      </c>
      <c r="K3" s="34">
        <f>G3*H3*1.1</f>
        <v>8971776</v>
      </c>
      <c r="L3" s="14" t="s">
        <v>34</v>
      </c>
      <c r="M3" s="10"/>
      <c r="N3" s="10"/>
      <c r="O3" s="10"/>
      <c r="P3" s="10"/>
    </row>
    <row r="4" spans="1:16" ht="84.75" customHeight="1">
      <c r="A4" s="18">
        <v>5</v>
      </c>
      <c r="B4" s="27" t="s">
        <v>15</v>
      </c>
      <c r="C4" s="32" t="s">
        <v>24</v>
      </c>
      <c r="D4" s="14" t="s">
        <v>32</v>
      </c>
      <c r="E4" s="9" t="s">
        <v>35</v>
      </c>
      <c r="F4" s="19" t="s">
        <v>11</v>
      </c>
      <c r="G4" s="5">
        <v>80</v>
      </c>
      <c r="H4" s="9">
        <v>67900</v>
      </c>
      <c r="I4" s="16">
        <f aca="true" t="shared" si="0" ref="I4:I11">G4*H4</f>
        <v>5432000</v>
      </c>
      <c r="J4" s="16">
        <f aca="true" t="shared" si="1" ref="J4:J11">I4*0.1</f>
        <v>543200</v>
      </c>
      <c r="K4" s="34">
        <f aca="true" t="shared" si="2" ref="K4:K11">G4*H4*1.1</f>
        <v>5975200.000000001</v>
      </c>
      <c r="L4" s="14" t="s">
        <v>34</v>
      </c>
      <c r="M4" s="10"/>
      <c r="N4" s="10"/>
      <c r="O4" s="10"/>
      <c r="P4" s="10"/>
    </row>
    <row r="5" spans="1:16" ht="48.75" customHeight="1">
      <c r="A5" s="18">
        <v>6</v>
      </c>
      <c r="B5" s="27" t="s">
        <v>16</v>
      </c>
      <c r="C5" s="32" t="s">
        <v>25</v>
      </c>
      <c r="D5" s="14" t="s">
        <v>32</v>
      </c>
      <c r="E5" s="9" t="s">
        <v>36</v>
      </c>
      <c r="F5" s="19" t="s">
        <v>11</v>
      </c>
      <c r="G5" s="5">
        <v>20</v>
      </c>
      <c r="H5" s="9">
        <v>67500</v>
      </c>
      <c r="I5" s="16">
        <f t="shared" si="0"/>
        <v>1350000</v>
      </c>
      <c r="J5" s="16">
        <f t="shared" si="1"/>
        <v>135000</v>
      </c>
      <c r="K5" s="34">
        <f t="shared" si="2"/>
        <v>1485000.0000000002</v>
      </c>
      <c r="L5" s="14" t="s">
        <v>34</v>
      </c>
      <c r="M5" s="10"/>
      <c r="N5" s="10"/>
      <c r="O5" s="10"/>
      <c r="P5" s="10"/>
    </row>
    <row r="6" spans="1:16" ht="65.25" customHeight="1">
      <c r="A6" s="18">
        <v>7</v>
      </c>
      <c r="B6" s="27" t="s">
        <v>17</v>
      </c>
      <c r="C6" s="32" t="s">
        <v>26</v>
      </c>
      <c r="D6" s="14" t="s">
        <v>32</v>
      </c>
      <c r="E6" s="9" t="s">
        <v>37</v>
      </c>
      <c r="F6" s="19" t="s">
        <v>11</v>
      </c>
      <c r="G6" s="5">
        <v>5</v>
      </c>
      <c r="H6" s="28">
        <v>190960</v>
      </c>
      <c r="I6" s="16">
        <f t="shared" si="0"/>
        <v>954800</v>
      </c>
      <c r="J6" s="16">
        <f t="shared" si="1"/>
        <v>95480</v>
      </c>
      <c r="K6" s="34">
        <f t="shared" si="2"/>
        <v>1050280</v>
      </c>
      <c r="L6" s="14" t="s">
        <v>34</v>
      </c>
      <c r="M6" s="10"/>
      <c r="N6" s="10"/>
      <c r="O6" s="10"/>
      <c r="P6" s="10"/>
    </row>
    <row r="7" spans="1:16" ht="67.5" customHeight="1">
      <c r="A7" s="18">
        <v>8</v>
      </c>
      <c r="B7" s="27" t="s">
        <v>18</v>
      </c>
      <c r="C7" s="32" t="s">
        <v>27</v>
      </c>
      <c r="D7" s="14" t="s">
        <v>32</v>
      </c>
      <c r="E7" s="9" t="s">
        <v>43</v>
      </c>
      <c r="F7" s="19" t="s">
        <v>11</v>
      </c>
      <c r="G7" s="5">
        <v>230</v>
      </c>
      <c r="H7" s="9">
        <v>29260</v>
      </c>
      <c r="I7" s="16">
        <f t="shared" si="0"/>
        <v>6729800</v>
      </c>
      <c r="J7" s="16">
        <f t="shared" si="1"/>
        <v>672980</v>
      </c>
      <c r="K7" s="34">
        <f t="shared" si="2"/>
        <v>7402780.000000001</v>
      </c>
      <c r="L7" s="14" t="s">
        <v>34</v>
      </c>
      <c r="M7" s="10"/>
      <c r="N7" s="10"/>
      <c r="O7" s="10"/>
      <c r="P7" s="10"/>
    </row>
    <row r="8" spans="1:16" ht="46.5" customHeight="1">
      <c r="A8" s="18">
        <v>10</v>
      </c>
      <c r="B8" s="29" t="s">
        <v>19</v>
      </c>
      <c r="C8" s="32" t="s">
        <v>28</v>
      </c>
      <c r="D8" s="14" t="s">
        <v>32</v>
      </c>
      <c r="E8" s="9" t="s">
        <v>45</v>
      </c>
      <c r="F8" s="19" t="s">
        <v>11</v>
      </c>
      <c r="G8" s="5">
        <v>10</v>
      </c>
      <c r="H8" s="9">
        <v>29260</v>
      </c>
      <c r="I8" s="16">
        <f t="shared" si="0"/>
        <v>292600</v>
      </c>
      <c r="J8" s="16">
        <f t="shared" si="1"/>
        <v>29260</v>
      </c>
      <c r="K8" s="34">
        <f t="shared" si="2"/>
        <v>321860</v>
      </c>
      <c r="L8" s="14" t="s">
        <v>34</v>
      </c>
      <c r="M8" s="10"/>
      <c r="N8" s="10"/>
      <c r="O8" s="10"/>
      <c r="P8" s="10"/>
    </row>
    <row r="9" spans="1:16" ht="40.5" customHeight="1">
      <c r="A9" s="18">
        <v>16</v>
      </c>
      <c r="B9" s="29" t="s">
        <v>20</v>
      </c>
      <c r="C9" s="33" t="s">
        <v>29</v>
      </c>
      <c r="D9" s="14" t="s">
        <v>32</v>
      </c>
      <c r="E9" s="30" t="s">
        <v>38</v>
      </c>
      <c r="F9" s="13" t="s">
        <v>11</v>
      </c>
      <c r="G9" s="5">
        <v>15</v>
      </c>
      <c r="H9" s="9">
        <v>33500</v>
      </c>
      <c r="I9" s="16">
        <f t="shared" si="0"/>
        <v>502500</v>
      </c>
      <c r="J9" s="16">
        <f t="shared" si="1"/>
        <v>50250</v>
      </c>
      <c r="K9" s="34">
        <f t="shared" si="2"/>
        <v>552750</v>
      </c>
      <c r="L9" s="14" t="s">
        <v>34</v>
      </c>
      <c r="M9" s="10"/>
      <c r="N9" s="10"/>
      <c r="O9" s="10"/>
      <c r="P9" s="10"/>
    </row>
    <row r="10" spans="1:16" ht="41.25" customHeight="1">
      <c r="A10" s="18">
        <v>19</v>
      </c>
      <c r="B10" s="29" t="s">
        <v>21</v>
      </c>
      <c r="C10" s="33" t="s">
        <v>30</v>
      </c>
      <c r="D10" s="14" t="s">
        <v>32</v>
      </c>
      <c r="E10" s="30" t="s">
        <v>39</v>
      </c>
      <c r="F10" s="13" t="s">
        <v>11</v>
      </c>
      <c r="G10" s="5">
        <v>0</v>
      </c>
      <c r="H10" s="9">
        <v>359000</v>
      </c>
      <c r="I10" s="16">
        <f t="shared" si="0"/>
        <v>0</v>
      </c>
      <c r="J10" s="16">
        <f t="shared" si="1"/>
        <v>0</v>
      </c>
      <c r="K10" s="34">
        <f t="shared" si="2"/>
        <v>0</v>
      </c>
      <c r="L10" s="14" t="s">
        <v>34</v>
      </c>
      <c r="M10" s="10"/>
      <c r="N10" s="10"/>
      <c r="O10" s="10"/>
      <c r="P10" s="10"/>
    </row>
    <row r="11" spans="1:16" ht="45.75" customHeight="1">
      <c r="A11" s="18">
        <v>20</v>
      </c>
      <c r="B11" s="29" t="s">
        <v>22</v>
      </c>
      <c r="C11" s="33" t="s">
        <v>31</v>
      </c>
      <c r="D11" s="14" t="s">
        <v>32</v>
      </c>
      <c r="E11" s="30" t="s">
        <v>44</v>
      </c>
      <c r="F11" s="13" t="s">
        <v>11</v>
      </c>
      <c r="G11" s="5">
        <v>0</v>
      </c>
      <c r="H11" s="9">
        <v>359000</v>
      </c>
      <c r="I11" s="16">
        <f t="shared" si="0"/>
        <v>0</v>
      </c>
      <c r="J11" s="16">
        <f t="shared" si="1"/>
        <v>0</v>
      </c>
      <c r="K11" s="34">
        <f t="shared" si="2"/>
        <v>0</v>
      </c>
      <c r="L11" s="14" t="s">
        <v>34</v>
      </c>
      <c r="M11" s="10"/>
      <c r="N11" s="10"/>
      <c r="O11" s="10"/>
      <c r="P11" s="10"/>
    </row>
    <row r="12" spans="1:13" ht="30" customHeight="1">
      <c r="A12" s="35"/>
      <c r="B12" s="36"/>
      <c r="C12" s="36"/>
      <c r="D12" s="36"/>
      <c r="E12" s="36"/>
      <c r="F12" s="36"/>
      <c r="G12" s="36"/>
      <c r="H12" s="37"/>
      <c r="I12" s="31">
        <f>SUM(I3:I11)</f>
        <v>23417860</v>
      </c>
      <c r="J12" s="31">
        <f>SUM(J3:J11)</f>
        <v>2341786</v>
      </c>
      <c r="K12" s="20">
        <f>SUM(K3:K11)</f>
        <v>25759646</v>
      </c>
      <c r="L12" s="11"/>
      <c r="M12" s="26"/>
    </row>
    <row r="13" spans="3:4" ht="81" customHeight="1">
      <c r="C13" s="15"/>
      <c r="D13" s="15"/>
    </row>
  </sheetData>
  <sheetProtection/>
  <autoFilter ref="A2:L12"/>
  <mergeCells count="2">
    <mergeCell ref="A1:L1"/>
    <mergeCell ref="A12:H12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4.710937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7" customFormat="1" ht="32.2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s="8" customFormat="1" ht="38.25">
      <c r="A2" s="21" t="s">
        <v>0</v>
      </c>
      <c r="B2" s="22" t="s">
        <v>1</v>
      </c>
      <c r="C2" s="21" t="s">
        <v>33</v>
      </c>
      <c r="D2" s="21" t="s">
        <v>3</v>
      </c>
      <c r="E2" s="21" t="s">
        <v>10</v>
      </c>
      <c r="F2" s="21" t="s">
        <v>2</v>
      </c>
      <c r="G2" s="23" t="s">
        <v>40</v>
      </c>
      <c r="H2" s="24" t="s">
        <v>4</v>
      </c>
      <c r="I2" s="25" t="s">
        <v>5</v>
      </c>
      <c r="J2" s="24" t="s">
        <v>7</v>
      </c>
      <c r="K2" s="24" t="s">
        <v>8</v>
      </c>
      <c r="L2" s="24" t="s">
        <v>6</v>
      </c>
      <c r="M2" s="7"/>
      <c r="N2" s="7"/>
      <c r="O2" s="7"/>
      <c r="P2" s="7"/>
    </row>
    <row r="3" spans="1:16" ht="64.5" customHeight="1">
      <c r="A3" s="18">
        <v>1</v>
      </c>
      <c r="B3" s="27" t="s">
        <v>14</v>
      </c>
      <c r="C3" s="32" t="s">
        <v>23</v>
      </c>
      <c r="D3" s="14" t="s">
        <v>32</v>
      </c>
      <c r="E3" s="9" t="s">
        <v>42</v>
      </c>
      <c r="F3" s="19" t="s">
        <v>11</v>
      </c>
      <c r="G3" s="5">
        <v>3</v>
      </c>
      <c r="H3" s="9">
        <v>45312</v>
      </c>
      <c r="I3" s="16">
        <f>G3*H3</f>
        <v>135936</v>
      </c>
      <c r="J3" s="16">
        <f>I3*0.1</f>
        <v>13593.6</v>
      </c>
      <c r="K3" s="34">
        <f>G3*H3*1.1</f>
        <v>149529.6</v>
      </c>
      <c r="L3" s="14" t="s">
        <v>34</v>
      </c>
      <c r="M3" s="10"/>
      <c r="N3" s="10"/>
      <c r="O3" s="10"/>
      <c r="P3" s="10"/>
    </row>
    <row r="4" spans="1:16" ht="84.75" customHeight="1">
      <c r="A4" s="18">
        <v>5</v>
      </c>
      <c r="B4" s="27" t="s">
        <v>15</v>
      </c>
      <c r="C4" s="32" t="s">
        <v>24</v>
      </c>
      <c r="D4" s="14" t="s">
        <v>32</v>
      </c>
      <c r="E4" s="9" t="s">
        <v>35</v>
      </c>
      <c r="F4" s="19" t="s">
        <v>11</v>
      </c>
      <c r="G4" s="5">
        <v>0</v>
      </c>
      <c r="H4" s="9">
        <v>67900</v>
      </c>
      <c r="I4" s="16">
        <f aca="true" t="shared" si="0" ref="I4:I11">G4*H4</f>
        <v>0</v>
      </c>
      <c r="J4" s="16">
        <f aca="true" t="shared" si="1" ref="J4:J11">I4*0.1</f>
        <v>0</v>
      </c>
      <c r="K4" s="34">
        <f aca="true" t="shared" si="2" ref="K4:K11">G4*H4*1.1</f>
        <v>0</v>
      </c>
      <c r="L4" s="14" t="s">
        <v>34</v>
      </c>
      <c r="M4" s="10"/>
      <c r="N4" s="10"/>
      <c r="O4" s="10"/>
      <c r="P4" s="10"/>
    </row>
    <row r="5" spans="1:16" ht="48.75" customHeight="1">
      <c r="A5" s="18">
        <v>6</v>
      </c>
      <c r="B5" s="27" t="s">
        <v>16</v>
      </c>
      <c r="C5" s="32" t="s">
        <v>25</v>
      </c>
      <c r="D5" s="14" t="s">
        <v>32</v>
      </c>
      <c r="E5" s="9" t="s">
        <v>36</v>
      </c>
      <c r="F5" s="19" t="s">
        <v>11</v>
      </c>
      <c r="G5" s="5">
        <v>0</v>
      </c>
      <c r="H5" s="9">
        <v>67500</v>
      </c>
      <c r="I5" s="16">
        <f t="shared" si="0"/>
        <v>0</v>
      </c>
      <c r="J5" s="16">
        <f t="shared" si="1"/>
        <v>0</v>
      </c>
      <c r="K5" s="34">
        <f t="shared" si="2"/>
        <v>0</v>
      </c>
      <c r="L5" s="14" t="s">
        <v>34</v>
      </c>
      <c r="M5" s="10"/>
      <c r="N5" s="10"/>
      <c r="O5" s="10"/>
      <c r="P5" s="10"/>
    </row>
    <row r="6" spans="1:16" ht="65.25" customHeight="1">
      <c r="A6" s="18">
        <v>7</v>
      </c>
      <c r="B6" s="27" t="s">
        <v>17</v>
      </c>
      <c r="C6" s="32" t="s">
        <v>26</v>
      </c>
      <c r="D6" s="14" t="s">
        <v>32</v>
      </c>
      <c r="E6" s="9" t="s">
        <v>37</v>
      </c>
      <c r="F6" s="19" t="s">
        <v>11</v>
      </c>
      <c r="G6" s="5">
        <v>0</v>
      </c>
      <c r="H6" s="28">
        <v>190960</v>
      </c>
      <c r="I6" s="16">
        <f t="shared" si="0"/>
        <v>0</v>
      </c>
      <c r="J6" s="16">
        <f t="shared" si="1"/>
        <v>0</v>
      </c>
      <c r="K6" s="34">
        <f t="shared" si="2"/>
        <v>0</v>
      </c>
      <c r="L6" s="14" t="s">
        <v>34</v>
      </c>
      <c r="M6" s="10"/>
      <c r="N6" s="10"/>
      <c r="O6" s="10"/>
      <c r="P6" s="10"/>
    </row>
    <row r="7" spans="1:16" ht="67.5" customHeight="1">
      <c r="A7" s="18">
        <v>8</v>
      </c>
      <c r="B7" s="27" t="s">
        <v>18</v>
      </c>
      <c r="C7" s="32" t="s">
        <v>27</v>
      </c>
      <c r="D7" s="14" t="s">
        <v>32</v>
      </c>
      <c r="E7" s="9" t="s">
        <v>43</v>
      </c>
      <c r="F7" s="19" t="s">
        <v>11</v>
      </c>
      <c r="G7" s="5">
        <v>5</v>
      </c>
      <c r="H7" s="9">
        <v>29260</v>
      </c>
      <c r="I7" s="16">
        <f t="shared" si="0"/>
        <v>146300</v>
      </c>
      <c r="J7" s="16">
        <f t="shared" si="1"/>
        <v>14630</v>
      </c>
      <c r="K7" s="34">
        <f t="shared" si="2"/>
        <v>160930</v>
      </c>
      <c r="L7" s="14" t="s">
        <v>34</v>
      </c>
      <c r="M7" s="10"/>
      <c r="N7" s="10"/>
      <c r="O7" s="10"/>
      <c r="P7" s="10"/>
    </row>
    <row r="8" spans="1:16" ht="46.5" customHeight="1">
      <c r="A8" s="18">
        <v>10</v>
      </c>
      <c r="B8" s="29" t="s">
        <v>19</v>
      </c>
      <c r="C8" s="32" t="s">
        <v>28</v>
      </c>
      <c r="D8" s="14" t="s">
        <v>32</v>
      </c>
      <c r="E8" s="9" t="s">
        <v>45</v>
      </c>
      <c r="F8" s="19" t="s">
        <v>11</v>
      </c>
      <c r="G8" s="5">
        <v>0</v>
      </c>
      <c r="H8" s="9">
        <v>29260</v>
      </c>
      <c r="I8" s="16">
        <f t="shared" si="0"/>
        <v>0</v>
      </c>
      <c r="J8" s="16">
        <f t="shared" si="1"/>
        <v>0</v>
      </c>
      <c r="K8" s="34">
        <f t="shared" si="2"/>
        <v>0</v>
      </c>
      <c r="L8" s="14" t="s">
        <v>34</v>
      </c>
      <c r="M8" s="10"/>
      <c r="N8" s="10"/>
      <c r="O8" s="10"/>
      <c r="P8" s="10"/>
    </row>
    <row r="9" spans="1:16" ht="40.5" customHeight="1">
      <c r="A9" s="18">
        <v>16</v>
      </c>
      <c r="B9" s="29" t="s">
        <v>20</v>
      </c>
      <c r="C9" s="33" t="s">
        <v>29</v>
      </c>
      <c r="D9" s="14" t="s">
        <v>32</v>
      </c>
      <c r="E9" s="30" t="s">
        <v>38</v>
      </c>
      <c r="F9" s="13" t="s">
        <v>11</v>
      </c>
      <c r="G9" s="5">
        <v>0</v>
      </c>
      <c r="H9" s="9">
        <v>33500</v>
      </c>
      <c r="I9" s="16">
        <f t="shared" si="0"/>
        <v>0</v>
      </c>
      <c r="J9" s="16">
        <f t="shared" si="1"/>
        <v>0</v>
      </c>
      <c r="K9" s="34">
        <f t="shared" si="2"/>
        <v>0</v>
      </c>
      <c r="L9" s="14" t="s">
        <v>34</v>
      </c>
      <c r="M9" s="10"/>
      <c r="N9" s="10"/>
      <c r="O9" s="10"/>
      <c r="P9" s="10"/>
    </row>
    <row r="10" spans="1:16" ht="41.25" customHeight="1">
      <c r="A10" s="18">
        <v>19</v>
      </c>
      <c r="B10" s="29" t="s">
        <v>21</v>
      </c>
      <c r="C10" s="33" t="s">
        <v>30</v>
      </c>
      <c r="D10" s="14" t="s">
        <v>32</v>
      </c>
      <c r="E10" s="30" t="s">
        <v>39</v>
      </c>
      <c r="F10" s="13" t="s">
        <v>11</v>
      </c>
      <c r="G10" s="5">
        <v>7</v>
      </c>
      <c r="H10" s="9">
        <v>359000</v>
      </c>
      <c r="I10" s="16">
        <f t="shared" si="0"/>
        <v>2513000</v>
      </c>
      <c r="J10" s="16">
        <f t="shared" si="1"/>
        <v>251300</v>
      </c>
      <c r="K10" s="34">
        <f t="shared" si="2"/>
        <v>2764300</v>
      </c>
      <c r="L10" s="14" t="s">
        <v>34</v>
      </c>
      <c r="M10" s="10"/>
      <c r="N10" s="10"/>
      <c r="O10" s="10"/>
      <c r="P10" s="10"/>
    </row>
    <row r="11" spans="1:16" ht="45.75" customHeight="1">
      <c r="A11" s="18">
        <v>20</v>
      </c>
      <c r="B11" s="29" t="s">
        <v>22</v>
      </c>
      <c r="C11" s="33" t="s">
        <v>31</v>
      </c>
      <c r="D11" s="14" t="s">
        <v>32</v>
      </c>
      <c r="E11" s="30" t="s">
        <v>44</v>
      </c>
      <c r="F11" s="13" t="s">
        <v>11</v>
      </c>
      <c r="G11" s="5">
        <v>18</v>
      </c>
      <c r="H11" s="9">
        <v>359000</v>
      </c>
      <c r="I11" s="16">
        <f t="shared" si="0"/>
        <v>6462000</v>
      </c>
      <c r="J11" s="16">
        <f t="shared" si="1"/>
        <v>646200</v>
      </c>
      <c r="K11" s="34">
        <f t="shared" si="2"/>
        <v>7108200.000000001</v>
      </c>
      <c r="L11" s="14" t="s">
        <v>34</v>
      </c>
      <c r="M11" s="10"/>
      <c r="N11" s="10"/>
      <c r="O11" s="10"/>
      <c r="P11" s="10"/>
    </row>
    <row r="12" spans="1:13" ht="30" customHeight="1">
      <c r="A12" s="35"/>
      <c r="B12" s="36"/>
      <c r="C12" s="36"/>
      <c r="D12" s="36"/>
      <c r="E12" s="36"/>
      <c r="F12" s="36"/>
      <c r="G12" s="36"/>
      <c r="H12" s="37"/>
      <c r="I12" s="31">
        <f>SUM(I3:I11)</f>
        <v>9257236</v>
      </c>
      <c r="J12" s="31">
        <f>SUM(J3:J11)</f>
        <v>925723.6</v>
      </c>
      <c r="K12" s="20">
        <f>SUM(K3:K11)</f>
        <v>10182959.600000001</v>
      </c>
      <c r="L12" s="11"/>
      <c r="M12" s="26"/>
    </row>
    <row r="13" spans="3:4" ht="81" customHeight="1">
      <c r="C13" s="15"/>
      <c r="D13" s="15"/>
    </row>
  </sheetData>
  <sheetProtection/>
  <autoFilter ref="A2:L12"/>
  <mergeCells count="2">
    <mergeCell ref="A1:L1"/>
    <mergeCell ref="A12:H12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3" sqref="E13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4.710937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7" customFormat="1" ht="32.2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s="8" customFormat="1" ht="38.25">
      <c r="A2" s="21" t="s">
        <v>0</v>
      </c>
      <c r="B2" s="22" t="s">
        <v>1</v>
      </c>
      <c r="C2" s="21" t="s">
        <v>33</v>
      </c>
      <c r="D2" s="21" t="s">
        <v>3</v>
      </c>
      <c r="E2" s="21" t="s">
        <v>10</v>
      </c>
      <c r="F2" s="21" t="s">
        <v>2</v>
      </c>
      <c r="G2" s="23" t="s">
        <v>41</v>
      </c>
      <c r="H2" s="24" t="s">
        <v>4</v>
      </c>
      <c r="I2" s="25" t="s">
        <v>5</v>
      </c>
      <c r="J2" s="24" t="s">
        <v>7</v>
      </c>
      <c r="K2" s="24" t="s">
        <v>8</v>
      </c>
      <c r="L2" s="24" t="s">
        <v>6</v>
      </c>
      <c r="M2" s="7"/>
      <c r="N2" s="7"/>
      <c r="O2" s="7"/>
      <c r="P2" s="7"/>
    </row>
    <row r="3" spans="1:16" ht="64.5" customHeight="1">
      <c r="A3" s="18">
        <v>1</v>
      </c>
      <c r="B3" s="27" t="s">
        <v>14</v>
      </c>
      <c r="C3" s="32" t="s">
        <v>23</v>
      </c>
      <c r="D3" s="14" t="s">
        <v>32</v>
      </c>
      <c r="E3" s="9" t="s">
        <v>42</v>
      </c>
      <c r="F3" s="19" t="s">
        <v>11</v>
      </c>
      <c r="G3" s="5">
        <v>2</v>
      </c>
      <c r="H3" s="9">
        <v>45312</v>
      </c>
      <c r="I3" s="16">
        <f>G3*H3</f>
        <v>90624</v>
      </c>
      <c r="J3" s="16">
        <f>I3*0.1</f>
        <v>9062.4</v>
      </c>
      <c r="K3" s="34">
        <f>G3*H3*1.1</f>
        <v>99686.40000000001</v>
      </c>
      <c r="L3" s="14" t="s">
        <v>34</v>
      </c>
      <c r="M3" s="10"/>
      <c r="N3" s="10"/>
      <c r="O3" s="10"/>
      <c r="P3" s="10"/>
    </row>
    <row r="4" spans="1:16" ht="84.75" customHeight="1">
      <c r="A4" s="18">
        <v>5</v>
      </c>
      <c r="B4" s="27" t="s">
        <v>15</v>
      </c>
      <c r="C4" s="32" t="s">
        <v>24</v>
      </c>
      <c r="D4" s="14" t="s">
        <v>32</v>
      </c>
      <c r="E4" s="9" t="s">
        <v>35</v>
      </c>
      <c r="F4" s="19" t="s">
        <v>11</v>
      </c>
      <c r="G4" s="5">
        <v>2</v>
      </c>
      <c r="H4" s="9">
        <v>67900</v>
      </c>
      <c r="I4" s="16">
        <f aca="true" t="shared" si="0" ref="I4:I11">G4*H4</f>
        <v>135800</v>
      </c>
      <c r="J4" s="16">
        <f aca="true" t="shared" si="1" ref="J4:J11">I4*0.1</f>
        <v>13580</v>
      </c>
      <c r="K4" s="34">
        <f aca="true" t="shared" si="2" ref="K4:K11">G4*H4*1.1</f>
        <v>149380</v>
      </c>
      <c r="L4" s="14" t="s">
        <v>34</v>
      </c>
      <c r="M4" s="10"/>
      <c r="N4" s="10"/>
      <c r="O4" s="10"/>
      <c r="P4" s="10"/>
    </row>
    <row r="5" spans="1:16" ht="48.75" customHeight="1">
      <c r="A5" s="18">
        <v>6</v>
      </c>
      <c r="B5" s="27" t="s">
        <v>16</v>
      </c>
      <c r="C5" s="32" t="s">
        <v>25</v>
      </c>
      <c r="D5" s="14" t="s">
        <v>32</v>
      </c>
      <c r="E5" s="9" t="s">
        <v>36</v>
      </c>
      <c r="F5" s="19" t="s">
        <v>11</v>
      </c>
      <c r="G5" s="5">
        <v>0</v>
      </c>
      <c r="H5" s="9">
        <v>67500</v>
      </c>
      <c r="I5" s="16">
        <f t="shared" si="0"/>
        <v>0</v>
      </c>
      <c r="J5" s="16">
        <f t="shared" si="1"/>
        <v>0</v>
      </c>
      <c r="K5" s="34">
        <f t="shared" si="2"/>
        <v>0</v>
      </c>
      <c r="L5" s="14" t="s">
        <v>34</v>
      </c>
      <c r="M5" s="10"/>
      <c r="N5" s="10"/>
      <c r="O5" s="10"/>
      <c r="P5" s="10"/>
    </row>
    <row r="6" spans="1:16" ht="65.25" customHeight="1">
      <c r="A6" s="18">
        <v>7</v>
      </c>
      <c r="B6" s="27" t="s">
        <v>17</v>
      </c>
      <c r="C6" s="32" t="s">
        <v>26</v>
      </c>
      <c r="D6" s="14" t="s">
        <v>32</v>
      </c>
      <c r="E6" s="9" t="s">
        <v>37</v>
      </c>
      <c r="F6" s="19" t="s">
        <v>11</v>
      </c>
      <c r="G6" s="5">
        <v>0</v>
      </c>
      <c r="H6" s="28">
        <v>190960</v>
      </c>
      <c r="I6" s="16">
        <f t="shared" si="0"/>
        <v>0</v>
      </c>
      <c r="J6" s="16">
        <f t="shared" si="1"/>
        <v>0</v>
      </c>
      <c r="K6" s="34">
        <f t="shared" si="2"/>
        <v>0</v>
      </c>
      <c r="L6" s="14" t="s">
        <v>34</v>
      </c>
      <c r="M6" s="10"/>
      <c r="N6" s="10"/>
      <c r="O6" s="10"/>
      <c r="P6" s="10"/>
    </row>
    <row r="7" spans="1:16" ht="67.5" customHeight="1">
      <c r="A7" s="18">
        <v>8</v>
      </c>
      <c r="B7" s="27" t="s">
        <v>18</v>
      </c>
      <c r="C7" s="32" t="s">
        <v>27</v>
      </c>
      <c r="D7" s="14" t="s">
        <v>32</v>
      </c>
      <c r="E7" s="9" t="s">
        <v>43</v>
      </c>
      <c r="F7" s="19" t="s">
        <v>11</v>
      </c>
      <c r="G7" s="5">
        <v>2</v>
      </c>
      <c r="H7" s="9">
        <v>29260</v>
      </c>
      <c r="I7" s="16">
        <f t="shared" si="0"/>
        <v>58520</v>
      </c>
      <c r="J7" s="16">
        <f t="shared" si="1"/>
        <v>5852</v>
      </c>
      <c r="K7" s="34">
        <f t="shared" si="2"/>
        <v>64372.00000000001</v>
      </c>
      <c r="L7" s="14" t="s">
        <v>34</v>
      </c>
      <c r="M7" s="10"/>
      <c r="N7" s="10"/>
      <c r="O7" s="10"/>
      <c r="P7" s="10"/>
    </row>
    <row r="8" spans="1:16" ht="46.5" customHeight="1">
      <c r="A8" s="18">
        <v>10</v>
      </c>
      <c r="B8" s="29" t="s">
        <v>19</v>
      </c>
      <c r="C8" s="32" t="s">
        <v>28</v>
      </c>
      <c r="D8" s="14" t="s">
        <v>32</v>
      </c>
      <c r="E8" s="9" t="s">
        <v>45</v>
      </c>
      <c r="F8" s="19" t="s">
        <v>11</v>
      </c>
      <c r="G8" s="5">
        <v>0</v>
      </c>
      <c r="H8" s="9">
        <v>29260</v>
      </c>
      <c r="I8" s="16">
        <f t="shared" si="0"/>
        <v>0</v>
      </c>
      <c r="J8" s="16">
        <f t="shared" si="1"/>
        <v>0</v>
      </c>
      <c r="K8" s="34">
        <f t="shared" si="2"/>
        <v>0</v>
      </c>
      <c r="L8" s="14" t="s">
        <v>34</v>
      </c>
      <c r="M8" s="10"/>
      <c r="N8" s="10"/>
      <c r="O8" s="10"/>
      <c r="P8" s="10"/>
    </row>
    <row r="9" spans="1:16" ht="40.5" customHeight="1">
      <c r="A9" s="18">
        <v>16</v>
      </c>
      <c r="B9" s="29" t="s">
        <v>20</v>
      </c>
      <c r="C9" s="33" t="s">
        <v>29</v>
      </c>
      <c r="D9" s="14" t="s">
        <v>32</v>
      </c>
      <c r="E9" s="30" t="s">
        <v>38</v>
      </c>
      <c r="F9" s="13" t="s">
        <v>11</v>
      </c>
      <c r="G9" s="5">
        <v>0</v>
      </c>
      <c r="H9" s="9">
        <v>33500</v>
      </c>
      <c r="I9" s="16">
        <f t="shared" si="0"/>
        <v>0</v>
      </c>
      <c r="J9" s="16">
        <f t="shared" si="1"/>
        <v>0</v>
      </c>
      <c r="K9" s="34">
        <f t="shared" si="2"/>
        <v>0</v>
      </c>
      <c r="L9" s="14" t="s">
        <v>34</v>
      </c>
      <c r="M9" s="10"/>
      <c r="N9" s="10"/>
      <c r="O9" s="10"/>
      <c r="P9" s="10"/>
    </row>
    <row r="10" spans="1:16" ht="41.25" customHeight="1">
      <c r="A10" s="18">
        <v>19</v>
      </c>
      <c r="B10" s="29" t="s">
        <v>21</v>
      </c>
      <c r="C10" s="33" t="s">
        <v>30</v>
      </c>
      <c r="D10" s="14" t="s">
        <v>32</v>
      </c>
      <c r="E10" s="30" t="s">
        <v>39</v>
      </c>
      <c r="F10" s="13" t="s">
        <v>11</v>
      </c>
      <c r="G10" s="5">
        <v>5</v>
      </c>
      <c r="H10" s="9">
        <v>359000</v>
      </c>
      <c r="I10" s="16">
        <f t="shared" si="0"/>
        <v>1795000</v>
      </c>
      <c r="J10" s="16">
        <f t="shared" si="1"/>
        <v>179500</v>
      </c>
      <c r="K10" s="34">
        <f t="shared" si="2"/>
        <v>1974500.0000000002</v>
      </c>
      <c r="L10" s="14" t="s">
        <v>34</v>
      </c>
      <c r="M10" s="10"/>
      <c r="N10" s="10"/>
      <c r="O10" s="10"/>
      <c r="P10" s="10"/>
    </row>
    <row r="11" spans="1:16" ht="45.75" customHeight="1">
      <c r="A11" s="18">
        <v>20</v>
      </c>
      <c r="B11" s="29" t="s">
        <v>22</v>
      </c>
      <c r="C11" s="33" t="s">
        <v>31</v>
      </c>
      <c r="D11" s="14" t="s">
        <v>32</v>
      </c>
      <c r="E11" s="30" t="s">
        <v>44</v>
      </c>
      <c r="F11" s="13" t="s">
        <v>11</v>
      </c>
      <c r="G11" s="5">
        <v>5</v>
      </c>
      <c r="H11" s="9">
        <v>359000</v>
      </c>
      <c r="I11" s="16">
        <f t="shared" si="0"/>
        <v>1795000</v>
      </c>
      <c r="J11" s="16">
        <f t="shared" si="1"/>
        <v>179500</v>
      </c>
      <c r="K11" s="34">
        <f t="shared" si="2"/>
        <v>1974500.0000000002</v>
      </c>
      <c r="L11" s="14" t="s">
        <v>34</v>
      </c>
      <c r="M11" s="10"/>
      <c r="N11" s="10"/>
      <c r="O11" s="10"/>
      <c r="P11" s="10"/>
    </row>
    <row r="12" spans="1:13" ht="30" customHeight="1">
      <c r="A12" s="35"/>
      <c r="B12" s="36"/>
      <c r="C12" s="36"/>
      <c r="D12" s="36"/>
      <c r="E12" s="36"/>
      <c r="F12" s="36"/>
      <c r="G12" s="36"/>
      <c r="H12" s="37"/>
      <c r="I12" s="31">
        <f>SUM(I3:I11)</f>
        <v>3874944</v>
      </c>
      <c r="J12" s="31">
        <f>SUM(J3:J11)</f>
        <v>387494.4</v>
      </c>
      <c r="K12" s="20">
        <f>SUM(K3:K11)</f>
        <v>4262438.4</v>
      </c>
      <c r="L12" s="11"/>
      <c r="M12" s="26"/>
    </row>
    <row r="13" spans="3:4" ht="81" customHeight="1">
      <c r="C13" s="15"/>
      <c r="D13" s="15"/>
    </row>
  </sheetData>
  <sheetProtection/>
  <autoFilter ref="A2:L12"/>
  <mergeCells count="2">
    <mergeCell ref="A1:L1"/>
    <mergeCell ref="A12:H12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2014-04-09T09:28:15Z</dcterms:modified>
  <cp:category/>
  <cp:version/>
  <cp:contentType/>
  <cp:contentStatus/>
</cp:coreProperties>
</file>