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<sst xmlns="http://schemas.openxmlformats.org/spreadsheetml/2006/main" count="441" uniqueCount="250">
  <si>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</si>
  <si>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</si>
  <si>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</si>
  <si>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</si>
  <si>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</si>
  <si>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</si>
  <si>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</si>
  <si>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</si>
  <si>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</si>
  <si>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</si>
  <si>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</si>
  <si>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</si>
  <si>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</si>
  <si>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</si>
  <si>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</si>
  <si>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</si>
  <si>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</si>
  <si>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</si>
  <si>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</si>
  <si>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</si>
  <si>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</si>
  <si>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</si>
  <si>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</si>
  <si>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</si>
  <si>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</si>
  <si>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</si>
  <si>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</si>
  <si>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</si>
  <si>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</si>
  <si>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</si>
  <si>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</si>
  <si>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</si>
  <si>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</si>
  <si>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</si>
  <si>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</si>
  <si>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</si>
  <si>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</si>
  <si>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</si>
  <si>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</si>
  <si>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</si>
  <si>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</si>
  <si>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</si>
  <si>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</si>
  <si>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</si>
  <si>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</si>
  <si>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</si>
  <si>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</si>
  <si>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</si>
  <si>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</si>
  <si>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</si>
  <si>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</si>
  <si>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</si>
  <si>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</si>
  <si>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</si>
  <si>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</si>
  <si>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</si>
  <si>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</si>
  <si>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</si>
  <si>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</si>
  <si>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</si>
  <si>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</si>
  <si>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</si>
  <si>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</si>
  <si>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</si>
  <si>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</si>
  <si>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</si>
  <si>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</si>
  <si>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</si>
  <si>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</si>
  <si>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</si>
  <si>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</si>
  <si>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</si>
  <si>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</si>
  <si>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</si>
  <si>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</si>
  <si>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</si>
  <si>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</si>
  <si>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</si>
  <si>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</si>
  <si>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</si>
  <si>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</si>
  <si>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</si>
  <si>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</si>
  <si>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</si>
  <si>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</si>
  <si>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</si>
  <si>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</si>
  <si>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</si>
  <si>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</si>
  <si>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</si>
  <si>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</si>
  <si>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</si>
  <si>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</si>
  <si>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</si>
  <si>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</si>
  <si>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</si>
  <si>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</si>
  <si>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</si>
  <si>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</si>
  <si>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</si>
  <si>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</si>
  <si>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</si>
  <si>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</si>
  <si>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</si>
  <si>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</si>
  <si>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</si>
  <si>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</si>
  <si>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</si>
  <si>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</si>
  <si>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</si>
  <si>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</si>
  <si>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</si>
  <si>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</si>
  <si>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</si>
  <si>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</si>
  <si>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</si>
  <si>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</si>
  <si>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</si>
  <si>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</si>
  <si>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</si>
  <si>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</si>
  <si>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</si>
  <si>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</si>
  <si>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</si>
  <si>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</si>
  <si>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</si>
  <si>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</si>
  <si>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</si>
  <si>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</si>
  <si>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</si>
  <si>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</si>
  <si>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</si>
  <si>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</si>
  <si>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</si>
  <si>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</si>
  <si>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</si>
  <si>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</si>
  <si>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</si>
  <si>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</si>
  <si>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</si>
  <si>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</si>
  <si>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</si>
  <si>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</si>
  <si>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</si>
  <si>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</si>
  <si>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</si>
  <si>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</si>
  <si>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</si>
  <si>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</si>
  <si>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</si>
  <si>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</si>
  <si>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</si>
  <si>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</si>
  <si>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</si>
  <si>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</si>
  <si>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</si>
  <si>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</si>
  <si>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</si>
  <si>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</si>
  <si>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</si>
  <si>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</si>
  <si>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</si>
  <si>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</si>
  <si>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</si>
  <si>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</si>
  <si>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</si>
  <si>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</si>
  <si>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</si>
  <si>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</si>
  <si>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</si>
  <si>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</si>
  <si>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</si>
  <si>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</si>
  <si>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</si>
  <si>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</si>
  <si>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</si>
  <si>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</si>
  <si>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</si>
  <si>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</si>
  <si>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</si>
  <si>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</si>
  <si>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</si>
  <si>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</si>
  <si>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</si>
  <si>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</si>
  <si>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</si>
  <si>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</si>
  <si>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</si>
  <si>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</si>
  <si>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</si>
  <si>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</si>
  <si>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</si>
  <si>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</si>
  <si>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</si>
  <si>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</si>
  <si>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</si>
  <si>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</si>
  <si>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</si>
  <si>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</si>
  <si>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</si>
  <si>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</si>
  <si>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</si>
  <si>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</si>
  <si>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</si>
  <si>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</si>
  <si>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</si>
  <si>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</si>
  <si>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</si>
  <si>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</si>
  <si>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</si>
  <si>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</si>
  <si>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</si>
  <si>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</si>
  <si>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</si>
  <si>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</si>
  <si>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</si>
  <si>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</si>
  <si>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</si>
  <si>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</si>
  <si>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</si>
  <si>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</si>
  <si>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</si>
  <si>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</si>
  <si>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</si>
  <si>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</si>
  <si>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</si>
  <si>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</si>
  <si>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</si>
  <si>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Beohem-3 d.o.o.</t>
  </si>
  <si>
    <t>T-878</t>
  </si>
  <si>
    <t>05.11.2013.</t>
  </si>
  <si>
    <t>Beograd, Trstenjakova 9</t>
  </si>
  <si>
    <t xml:space="preserve"> Human albumin Octapharma 5%</t>
  </si>
  <si>
    <t>rastvor za infuziju</t>
  </si>
  <si>
    <t>Vancomycin Riemser</t>
  </si>
  <si>
    <t>Riemser arzneimittel AG</t>
  </si>
  <si>
    <t>prašak za rastvor za infuziju</t>
  </si>
  <si>
    <t>500 mg</t>
  </si>
  <si>
    <t>1000 mg</t>
  </si>
  <si>
    <t>Albiomin 20%;                         Human albumin 20% Behring, malo soli;                                   Human albumin Octapharma 20%</t>
  </si>
  <si>
    <t>200g/L(20%), 1x50ml;                          200g/L(20%), 1x50ml;                       200g/L(20%), 1x50ml</t>
  </si>
  <si>
    <t>50g/L(5%), 1x250ml</t>
  </si>
  <si>
    <t>Octapharma pharmazeutika productionsges.M.B.H.</t>
  </si>
  <si>
    <t>Biotest Pharma GMBH;  CSL Behring; Octapharma pharmazeutika productionsges.M.B.H.</t>
  </si>
  <si>
    <t>Hepatect CP 2ml;                Hepatect CP 10 ml</t>
  </si>
  <si>
    <t xml:space="preserve">Biotest Pharma GMBH;                              Biotest Pharma GMBH </t>
  </si>
  <si>
    <t>rastvor za infuziju;                   rastvor za infuziju</t>
  </si>
  <si>
    <t>50ij/ml, 1x2ml;                 50ij/ml 1x10ml</t>
  </si>
  <si>
    <t>rastvor za infuziju;           rastvor za infuziju;          rastvor za infuziju</t>
  </si>
  <si>
    <t>90 dana od dana otvaranja ponuda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</si>
</sst>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72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72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35" borderId="32" xfId="57" applyNumberFormat="1" applyFont="1" applyFill="1" applyBorder="1" applyAlignment="1">
      <alignment vertical="center" wrapText="1"/>
      <protection/>
    </xf>
    <xf numFmtId="170" fontId="12" fillId="35" borderId="37" xfId="0" applyNumberFormat="1" applyFont="1" applyFill="1" applyBorder="1" applyAlignment="1">
      <alignment horizontal="right" vertical="center" wrapText="1"/>
    </xf>
    <xf numFmtId="170" fontId="12" fillId="35" borderId="38" xfId="57" applyNumberFormat="1" applyFont="1" applyFill="1" applyBorder="1" applyAlignment="1">
      <alignment vertical="center" wrapText="1"/>
      <protection/>
    </xf>
    <xf numFmtId="170" fontId="12" fillId="35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35" borderId="12" xfId="57" applyNumberFormat="1" applyFont="1" applyFill="1" applyBorder="1" applyAlignment="1">
      <alignment vertical="center" wrapText="1"/>
      <protection/>
    </xf>
    <xf numFmtId="170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2" fillId="0" borderId="44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3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4" xfId="0" applyNumberFormat="1" applyFont="1" applyBorder="1" applyAlignment="1">
      <alignment horizontal="right" vertical="center" wrapText="1"/>
    </xf>
    <xf numFmtId="0" fontId="13" fillId="35" borderId="32" xfId="57" applyFont="1" applyFill="1" applyBorder="1" applyAlignment="1">
      <alignment horizontal="right" vertical="center" wrapText="1"/>
      <protection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50" xfId="0" applyNumberFormat="1" applyFont="1" applyBorder="1" applyAlignment="1">
      <alignment horizontal="right" vertical="center" wrapText="1"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5" xfId="0" applyNumberFormat="1" applyFont="1" applyBorder="1" applyAlignment="1">
      <alignment horizontal="right" vertical="center" wrapText="1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4" fontId="12" fillId="36" borderId="56" xfId="0" applyNumberFormat="1" applyFont="1" applyFill="1" applyBorder="1" applyAlignment="1">
      <alignment horizontal="center" vertical="center" wrapText="1"/>
    </xf>
    <xf numFmtId="4" fontId="12" fillId="36" borderId="57" xfId="0" applyNumberFormat="1" applyFont="1" applyFill="1" applyBorder="1" applyAlignment="1">
      <alignment horizontal="center" vertical="center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58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170" fontId="12" fillId="36" borderId="22" xfId="0" applyNumberFormat="1" applyFont="1" applyFill="1" applyBorder="1" applyAlignment="1">
      <alignment horizontal="center" vertical="center" wrapText="1"/>
    </xf>
    <xf numFmtId="170" fontId="12" fillId="36" borderId="50" xfId="0" applyNumberFormat="1" applyFont="1" applyFill="1" applyBorder="1" applyAlignment="1">
      <alignment horizontal="center" vertical="center" wrapText="1"/>
    </xf>
    <xf numFmtId="170" fontId="12" fillId="36" borderId="51" xfId="0" applyNumberFormat="1" applyFont="1" applyFill="1" applyBorder="1" applyAlignment="1">
      <alignment horizontal="center" vertical="center" wrapText="1"/>
    </xf>
    <xf numFmtId="170" fontId="12" fillId="36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" fillId="0" borderId="59" xfId="0" applyFont="1" applyBorder="1" applyAlignment="1">
      <alignment horizontal="center" vertical="top" wrapText="1"/>
    </xf>
    <xf numFmtId="14" fontId="0" fillId="0" borderId="43" xfId="0" applyNumberForma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205">
      <selection activeCell="J208" sqref="J208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214" t="s">
        <v>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4" spans="1:12" ht="12.75" customHeight="1">
      <c r="A4" s="215" t="s">
        <v>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12.7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206" t="s">
        <v>192</v>
      </c>
      <c r="B7" s="206"/>
      <c r="C7" s="206"/>
      <c r="D7" s="13"/>
      <c r="E7" s="13"/>
      <c r="F7" s="25"/>
      <c r="G7" s="13"/>
      <c r="H7" s="13"/>
      <c r="I7" s="206" t="s">
        <v>195</v>
      </c>
      <c r="J7" s="206"/>
      <c r="K7" s="206"/>
      <c r="L7" s="206"/>
    </row>
    <row r="8" spans="1:12" ht="26.25" customHeight="1">
      <c r="A8" s="211" t="s">
        <v>228</v>
      </c>
      <c r="B8" s="211"/>
      <c r="C8" s="211"/>
      <c r="D8" s="13"/>
      <c r="E8" s="13"/>
      <c r="F8" s="25"/>
      <c r="G8" s="13"/>
      <c r="H8" s="13"/>
      <c r="I8" s="213" t="s">
        <v>231</v>
      </c>
      <c r="J8" s="212"/>
      <c r="K8" s="212"/>
      <c r="L8" s="212"/>
    </row>
    <row r="9" spans="1:12" ht="12.75" customHeight="1">
      <c r="A9" s="216" t="s">
        <v>193</v>
      </c>
      <c r="B9" s="216"/>
      <c r="C9" s="13"/>
      <c r="D9" s="13"/>
      <c r="E9" s="13"/>
      <c r="F9" s="25"/>
      <c r="G9" s="13"/>
      <c r="H9" s="13"/>
      <c r="I9" s="13"/>
      <c r="J9" s="208" t="s">
        <v>196</v>
      </c>
      <c r="K9" s="208"/>
      <c r="L9" s="208"/>
    </row>
    <row r="10" spans="1:12" ht="30" customHeight="1">
      <c r="A10" s="210" t="s">
        <v>229</v>
      </c>
      <c r="B10" s="210"/>
      <c r="C10" s="13"/>
      <c r="D10" s="13"/>
      <c r="E10" s="13"/>
      <c r="F10" s="25"/>
      <c r="G10" s="13"/>
      <c r="H10" s="13"/>
      <c r="I10" s="13"/>
      <c r="J10" s="211">
        <v>17177516</v>
      </c>
      <c r="K10" s="211"/>
      <c r="L10" s="211"/>
    </row>
    <row r="11" spans="1:12" ht="12.75">
      <c r="A11" s="208" t="s">
        <v>194</v>
      </c>
      <c r="B11" s="208"/>
      <c r="C11" s="13"/>
      <c r="D11" s="13"/>
      <c r="E11" s="13"/>
      <c r="F11" s="25"/>
      <c r="G11" s="13"/>
      <c r="H11" s="13"/>
      <c r="I11" s="13"/>
      <c r="J11" s="208" t="s">
        <v>197</v>
      </c>
      <c r="K11" s="208"/>
      <c r="L11" s="208"/>
    </row>
    <row r="12" spans="1:13" ht="27.75" customHeight="1">
      <c r="A12" s="209" t="s">
        <v>230</v>
      </c>
      <c r="B12" s="210"/>
      <c r="C12" s="13"/>
      <c r="D12" s="13"/>
      <c r="E12" s="13"/>
      <c r="F12" s="25"/>
      <c r="G12" s="13"/>
      <c r="H12" s="13"/>
      <c r="I12" s="13"/>
      <c r="J12" s="212">
        <v>101288330</v>
      </c>
      <c r="K12" s="212"/>
      <c r="L12" s="212"/>
      <c r="M12" s="212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157" t="s">
        <v>232</v>
      </c>
      <c r="D47" s="55" t="s">
        <v>242</v>
      </c>
      <c r="E47" s="56" t="s">
        <v>233</v>
      </c>
      <c r="F47" s="157" t="s">
        <v>241</v>
      </c>
      <c r="G47" s="36" t="s">
        <v>214</v>
      </c>
      <c r="H47" s="36">
        <v>330</v>
      </c>
      <c r="I47" s="58">
        <v>4561.5</v>
      </c>
      <c r="J47" s="120">
        <f aca="true" t="shared" si="3" ref="J47:J63">H47*I47</f>
        <v>1505295</v>
      </c>
      <c r="K47" s="120">
        <f t="shared" si="1"/>
        <v>120423.6</v>
      </c>
      <c r="L47" s="121">
        <f t="shared" si="2"/>
        <v>1625718.6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157" t="s">
        <v>239</v>
      </c>
      <c r="D48" s="55" t="s">
        <v>243</v>
      </c>
      <c r="E48" s="56" t="s">
        <v>248</v>
      </c>
      <c r="F48" s="157" t="s">
        <v>240</v>
      </c>
      <c r="G48" s="36" t="s">
        <v>215</v>
      </c>
      <c r="H48" s="57">
        <v>138000</v>
      </c>
      <c r="I48" s="58">
        <v>3560</v>
      </c>
      <c r="J48" s="120">
        <f t="shared" si="3"/>
        <v>491280000</v>
      </c>
      <c r="K48" s="120">
        <f t="shared" si="1"/>
        <v>39302400</v>
      </c>
      <c r="L48" s="121">
        <f t="shared" si="2"/>
        <v>530582400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58">
        <v>48</v>
      </c>
      <c r="B62" s="193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79"/>
      <c r="L62" s="180"/>
      <c r="M62" s="1">
        <v>0.08</v>
      </c>
    </row>
    <row r="63" spans="1:13" ht="60" customHeight="1">
      <c r="A63" s="159"/>
      <c r="B63" s="194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81"/>
      <c r="L63" s="182"/>
      <c r="M63" s="1">
        <v>0.08</v>
      </c>
    </row>
    <row r="64" spans="1:13" ht="30" customHeight="1" thickBot="1">
      <c r="A64" s="164"/>
      <c r="B64" s="207"/>
      <c r="C64" s="196" t="s">
        <v>0</v>
      </c>
      <c r="D64" s="196"/>
      <c r="E64" s="196"/>
      <c r="F64" s="196"/>
      <c r="G64" s="196"/>
      <c r="H64" s="196"/>
      <c r="I64" s="196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58">
        <v>49</v>
      </c>
      <c r="B65" s="193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79"/>
      <c r="L65" s="180"/>
      <c r="M65" s="1">
        <v>0.08</v>
      </c>
    </row>
    <row r="66" spans="1:13" ht="60" customHeight="1">
      <c r="A66" s="159"/>
      <c r="B66" s="194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81"/>
      <c r="L66" s="182"/>
      <c r="M66" s="1">
        <v>0.08</v>
      </c>
    </row>
    <row r="67" spans="1:13" ht="30" customHeight="1" thickBot="1">
      <c r="A67" s="160"/>
      <c r="B67" s="195"/>
      <c r="C67" s="196" t="s">
        <v>0</v>
      </c>
      <c r="D67" s="196"/>
      <c r="E67" s="196"/>
      <c r="F67" s="196"/>
      <c r="G67" s="196"/>
      <c r="H67" s="196"/>
      <c r="I67" s="196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 t="s">
        <v>234</v>
      </c>
      <c r="D115" s="55" t="s">
        <v>235</v>
      </c>
      <c r="E115" s="56" t="s">
        <v>236</v>
      </c>
      <c r="F115" s="55" t="s">
        <v>237</v>
      </c>
      <c r="G115" s="33" t="s">
        <v>211</v>
      </c>
      <c r="H115" s="57">
        <v>44000</v>
      </c>
      <c r="I115" s="58">
        <v>488.5</v>
      </c>
      <c r="J115" s="120">
        <f t="shared" si="7"/>
        <v>21494000</v>
      </c>
      <c r="K115" s="120">
        <f t="shared" si="5"/>
        <v>1719520</v>
      </c>
      <c r="L115" s="121">
        <f t="shared" si="6"/>
        <v>23213520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 t="s">
        <v>234</v>
      </c>
      <c r="D116" s="55" t="s">
        <v>235</v>
      </c>
      <c r="E116" s="56" t="s">
        <v>236</v>
      </c>
      <c r="F116" s="55" t="s">
        <v>238</v>
      </c>
      <c r="G116" s="33" t="s">
        <v>211</v>
      </c>
      <c r="H116" s="57">
        <v>106000</v>
      </c>
      <c r="I116" s="58">
        <v>1107</v>
      </c>
      <c r="J116" s="120">
        <f t="shared" si="7"/>
        <v>117342000</v>
      </c>
      <c r="K116" s="120">
        <f t="shared" si="5"/>
        <v>9387360</v>
      </c>
      <c r="L116" s="121">
        <f t="shared" si="6"/>
        <v>126729360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/>
      <c r="D123" s="55"/>
      <c r="E123" s="95"/>
      <c r="F123" s="55"/>
      <c r="G123" s="96" t="s">
        <v>221</v>
      </c>
      <c r="H123" s="33">
        <v>500</v>
      </c>
      <c r="I123" s="58"/>
      <c r="J123" s="120">
        <f t="shared" si="7"/>
        <v>0</v>
      </c>
      <c r="K123" s="120">
        <f t="shared" si="5"/>
        <v>0</v>
      </c>
      <c r="L123" s="121">
        <f t="shared" si="6"/>
        <v>0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 t="s">
        <v>244</v>
      </c>
      <c r="D137" s="55" t="s">
        <v>245</v>
      </c>
      <c r="E137" s="56" t="s">
        <v>246</v>
      </c>
      <c r="F137" s="55" t="s">
        <v>247</v>
      </c>
      <c r="G137" s="33" t="s">
        <v>9</v>
      </c>
      <c r="H137" s="57">
        <v>111000</v>
      </c>
      <c r="I137" s="58">
        <v>65</v>
      </c>
      <c r="J137" s="120">
        <f t="shared" si="8"/>
        <v>7215000</v>
      </c>
      <c r="K137" s="120">
        <f t="shared" si="5"/>
        <v>577200</v>
      </c>
      <c r="L137" s="121">
        <f t="shared" si="6"/>
        <v>7792200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58">
        <v>128</v>
      </c>
      <c r="B146" s="161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79"/>
      <c r="L146" s="180"/>
      <c r="M146" s="1">
        <v>0.08</v>
      </c>
    </row>
    <row r="147" spans="1:13" ht="60" customHeight="1">
      <c r="A147" s="159"/>
      <c r="B147" s="162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197"/>
      <c r="L147" s="198"/>
      <c r="M147" s="1">
        <v>0.08</v>
      </c>
    </row>
    <row r="148" spans="1:13" ht="60" customHeight="1">
      <c r="A148" s="159"/>
      <c r="B148" s="162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81"/>
      <c r="L148" s="182"/>
      <c r="M148" s="1">
        <v>0.08</v>
      </c>
    </row>
    <row r="149" spans="1:13" ht="30" customHeight="1" thickBot="1">
      <c r="A149" s="160"/>
      <c r="B149" s="163"/>
      <c r="C149" s="188" t="s">
        <v>0</v>
      </c>
      <c r="D149" s="188"/>
      <c r="E149" s="188"/>
      <c r="F149" s="188"/>
      <c r="G149" s="188"/>
      <c r="H149" s="188"/>
      <c r="I149" s="188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58">
        <v>130</v>
      </c>
      <c r="B151" s="161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79"/>
      <c r="L151" s="180"/>
      <c r="M151" s="1">
        <v>0.08</v>
      </c>
    </row>
    <row r="152" spans="1:13" ht="60" customHeight="1">
      <c r="A152" s="159"/>
      <c r="B152" s="162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81"/>
      <c r="L152" s="182"/>
      <c r="M152" s="1">
        <v>0.08</v>
      </c>
    </row>
    <row r="153" spans="1:13" ht="30" customHeight="1" thickBot="1">
      <c r="A153" s="164"/>
      <c r="B153" s="162"/>
      <c r="C153" s="188" t="s">
        <v>0</v>
      </c>
      <c r="D153" s="188"/>
      <c r="E153" s="188"/>
      <c r="F153" s="188"/>
      <c r="G153" s="188"/>
      <c r="H153" s="188"/>
      <c r="I153" s="188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58">
        <v>133</v>
      </c>
      <c r="B156" s="161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79"/>
      <c r="L156" s="180"/>
      <c r="M156" s="1">
        <v>0.08</v>
      </c>
    </row>
    <row r="157" spans="1:13" ht="60" customHeight="1">
      <c r="A157" s="159"/>
      <c r="B157" s="162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81"/>
      <c r="L157" s="182"/>
      <c r="M157" s="1">
        <v>0.08</v>
      </c>
    </row>
    <row r="158" spans="1:13" ht="30" customHeight="1" thickBot="1">
      <c r="A158" s="160"/>
      <c r="B158" s="163"/>
      <c r="C158" s="188" t="s">
        <v>0</v>
      </c>
      <c r="D158" s="188"/>
      <c r="E158" s="188"/>
      <c r="F158" s="188"/>
      <c r="G158" s="188"/>
      <c r="H158" s="188"/>
      <c r="I158" s="188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58">
        <v>135</v>
      </c>
      <c r="B160" s="161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79"/>
      <c r="L160" s="180"/>
      <c r="M160" s="1">
        <v>0.08</v>
      </c>
    </row>
    <row r="161" spans="1:13" ht="60" customHeight="1">
      <c r="A161" s="159"/>
      <c r="B161" s="162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81"/>
      <c r="L161" s="182"/>
      <c r="M161" s="1">
        <v>0.08</v>
      </c>
    </row>
    <row r="162" spans="1:13" ht="30" customHeight="1" thickBot="1">
      <c r="A162" s="164"/>
      <c r="B162" s="162"/>
      <c r="C162" s="188" t="s">
        <v>0</v>
      </c>
      <c r="D162" s="188"/>
      <c r="E162" s="188"/>
      <c r="F162" s="188"/>
      <c r="G162" s="188"/>
      <c r="H162" s="188"/>
      <c r="I162" s="188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58">
        <v>136</v>
      </c>
      <c r="B163" s="161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79"/>
      <c r="L163" s="180"/>
      <c r="M163" s="1">
        <v>0.08</v>
      </c>
    </row>
    <row r="164" spans="1:13" ht="60" customHeight="1">
      <c r="A164" s="159"/>
      <c r="B164" s="162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81"/>
      <c r="L164" s="182"/>
      <c r="M164" s="1">
        <v>0.08</v>
      </c>
    </row>
    <row r="165" spans="1:13" ht="30" customHeight="1" thickBot="1">
      <c r="A165" s="160"/>
      <c r="B165" s="163"/>
      <c r="C165" s="188" t="s">
        <v>0</v>
      </c>
      <c r="D165" s="188"/>
      <c r="E165" s="188"/>
      <c r="F165" s="188"/>
      <c r="G165" s="188"/>
      <c r="H165" s="188"/>
      <c r="I165" s="188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58">
        <v>138</v>
      </c>
      <c r="B167" s="161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79"/>
      <c r="L167" s="180"/>
      <c r="M167" s="1">
        <v>0.08</v>
      </c>
    </row>
    <row r="168" spans="1:13" ht="60" customHeight="1">
      <c r="A168" s="159"/>
      <c r="B168" s="162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81"/>
      <c r="L168" s="182"/>
      <c r="M168" s="1">
        <v>0.08</v>
      </c>
    </row>
    <row r="169" spans="1:13" ht="30" customHeight="1" thickBot="1">
      <c r="A169" s="160"/>
      <c r="B169" s="163"/>
      <c r="C169" s="188" t="s">
        <v>0</v>
      </c>
      <c r="D169" s="188"/>
      <c r="E169" s="188"/>
      <c r="F169" s="188"/>
      <c r="G169" s="188"/>
      <c r="H169" s="188"/>
      <c r="I169" s="188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58">
        <v>140</v>
      </c>
      <c r="B171" s="161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79"/>
      <c r="L171" s="180"/>
      <c r="M171" s="1">
        <v>0.08</v>
      </c>
    </row>
    <row r="172" spans="1:13" ht="60" customHeight="1">
      <c r="A172" s="159"/>
      <c r="B172" s="162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81"/>
      <c r="L172" s="182"/>
      <c r="M172" s="1">
        <v>0.08</v>
      </c>
    </row>
    <row r="173" spans="1:13" ht="30" customHeight="1" thickBot="1">
      <c r="A173" s="160"/>
      <c r="B173" s="163"/>
      <c r="C173" s="188" t="s">
        <v>0</v>
      </c>
      <c r="D173" s="188"/>
      <c r="E173" s="188"/>
      <c r="F173" s="188"/>
      <c r="G173" s="188"/>
      <c r="H173" s="188"/>
      <c r="I173" s="188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58">
        <v>142</v>
      </c>
      <c r="B175" s="161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79"/>
      <c r="L175" s="180"/>
      <c r="M175" s="1">
        <v>0.08</v>
      </c>
    </row>
    <row r="176" spans="1:13" ht="60" customHeight="1">
      <c r="A176" s="159"/>
      <c r="B176" s="162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81"/>
      <c r="L176" s="182"/>
      <c r="M176" s="1">
        <v>0.08</v>
      </c>
    </row>
    <row r="177" spans="1:13" ht="30" customHeight="1" thickBot="1">
      <c r="A177" s="164"/>
      <c r="B177" s="162"/>
      <c r="C177" s="188" t="s">
        <v>0</v>
      </c>
      <c r="D177" s="188"/>
      <c r="E177" s="188"/>
      <c r="F177" s="188"/>
      <c r="G177" s="188"/>
      <c r="H177" s="188"/>
      <c r="I177" s="188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68">
        <v>143</v>
      </c>
      <c r="B178" s="171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202"/>
      <c r="L178" s="203"/>
      <c r="M178" s="1">
        <v>0.08</v>
      </c>
    </row>
    <row r="179" spans="1:13" ht="60" customHeight="1">
      <c r="A179" s="169"/>
      <c r="B179" s="172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204"/>
      <c r="L179" s="205"/>
      <c r="M179" s="1">
        <v>0.08</v>
      </c>
    </row>
    <row r="180" spans="1:13" ht="30" customHeight="1" thickBot="1">
      <c r="A180" s="170"/>
      <c r="B180" s="173"/>
      <c r="C180" s="174" t="s">
        <v>0</v>
      </c>
      <c r="D180" s="174"/>
      <c r="E180" s="174"/>
      <c r="F180" s="174"/>
      <c r="G180" s="174"/>
      <c r="H180" s="174"/>
      <c r="I180" s="174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2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99" t="s">
        <v>224</v>
      </c>
      <c r="B221" s="200"/>
      <c r="C221" s="200"/>
      <c r="D221" s="200"/>
      <c r="E221" s="200"/>
      <c r="F221" s="200"/>
      <c r="G221" s="200"/>
      <c r="H221" s="200"/>
      <c r="I221" s="200"/>
      <c r="J221" s="201"/>
      <c r="K221" s="189">
        <f>SUM(J15:J61)+J64+J67+SUM(J68:J145)+J149+J150+J153+J154+J155+J158+J159+J162+J165+J166+J169+J170+J173+J174+J177+J180+SUM(J181:J220)</f>
        <v>638836295</v>
      </c>
      <c r="L221" s="190"/>
    </row>
    <row r="222" spans="1:12" ht="30" customHeight="1" thickBot="1">
      <c r="A222" s="165" t="s">
        <v>208</v>
      </c>
      <c r="B222" s="166"/>
      <c r="C222" s="166"/>
      <c r="D222" s="166"/>
      <c r="E222" s="166"/>
      <c r="F222" s="166"/>
      <c r="G222" s="166"/>
      <c r="H222" s="166"/>
      <c r="I222" s="166"/>
      <c r="J222" s="167"/>
      <c r="K222" s="191">
        <f>SUM(K15:K61)+K64+K67+SUM(K68:K145)+K149+K150+K153+K154+K155+K158+K159+K162+K165+K166+K169+K170+K173+K174+K177+K180+SUM(K181:K220)</f>
        <v>51106903.6</v>
      </c>
      <c r="L222" s="192"/>
    </row>
    <row r="223" spans="1:12" ht="30" customHeight="1" thickBot="1">
      <c r="A223" s="183" t="s">
        <v>225</v>
      </c>
      <c r="B223" s="184"/>
      <c r="C223" s="184"/>
      <c r="D223" s="184"/>
      <c r="E223" s="184"/>
      <c r="F223" s="184"/>
      <c r="G223" s="184"/>
      <c r="H223" s="184"/>
      <c r="I223" s="184"/>
      <c r="J223" s="185"/>
      <c r="K223" s="186">
        <f>SUM(L15:L61)+L64+L67+SUM(L68:L145)+L149+L150+L153+L154+L155+L158+L162+L165+L166+L169+L173+L174+L177+L180+SUM(L181:L220)</f>
        <v>689943198.6</v>
      </c>
      <c r="L223" s="187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31.5">
      <c r="A225" s="14"/>
      <c r="B225" s="155" t="s">
        <v>3</v>
      </c>
      <c r="C225" s="156" t="s">
        <v>249</v>
      </c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76" t="s">
        <v>227</v>
      </c>
      <c r="J226" s="176"/>
      <c r="K226" s="176"/>
      <c r="L226" s="176"/>
    </row>
    <row r="227" spans="1:12" s="19" customFormat="1" ht="15.75">
      <c r="A227" s="20"/>
      <c r="B227" s="24"/>
      <c r="C227" s="24"/>
      <c r="D227" s="21"/>
      <c r="E227" s="21"/>
      <c r="F227" s="175" t="s">
        <v>226</v>
      </c>
      <c r="G227" s="175"/>
      <c r="H227" s="23"/>
      <c r="I227" s="177"/>
      <c r="J227" s="177"/>
      <c r="K227" s="177"/>
      <c r="L227" s="177"/>
    </row>
    <row r="228" spans="1:12" s="19" customFormat="1" ht="15.75">
      <c r="A228" s="20"/>
      <c r="B228" s="24"/>
      <c r="C228" s="24"/>
      <c r="D228" s="21"/>
      <c r="E228" s="21"/>
      <c r="F228" s="175"/>
      <c r="G228" s="175"/>
      <c r="H228" s="23"/>
      <c r="I228" s="178"/>
      <c r="J228" s="178"/>
      <c r="K228" s="178"/>
      <c r="L228" s="178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K151:L152"/>
    <mergeCell ref="A221:J221"/>
    <mergeCell ref="A151:A153"/>
    <mergeCell ref="B151:B153"/>
    <mergeCell ref="A146:A149"/>
    <mergeCell ref="K178:L179"/>
    <mergeCell ref="K156:L157"/>
    <mergeCell ref="K163:L164"/>
    <mergeCell ref="C158:I158"/>
    <mergeCell ref="K222:L222"/>
    <mergeCell ref="A65:A67"/>
    <mergeCell ref="B65:B67"/>
    <mergeCell ref="C64:I64"/>
    <mergeCell ref="C67:I67"/>
    <mergeCell ref="C153:I153"/>
    <mergeCell ref="B146:B149"/>
    <mergeCell ref="C149:I149"/>
    <mergeCell ref="K146:L148"/>
    <mergeCell ref="C169:I169"/>
    <mergeCell ref="B163:B165"/>
    <mergeCell ref="B171:B173"/>
    <mergeCell ref="C165:I165"/>
    <mergeCell ref="K221:L221"/>
    <mergeCell ref="K160:L161"/>
    <mergeCell ref="B167:B169"/>
    <mergeCell ref="K175:L176"/>
    <mergeCell ref="C162:I162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K223:L223"/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  <mergeCell ref="A171:A173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55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17" t="s">
        <v>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ht="1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ht="1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2" ht="1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2" ht="1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12" ht="1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2" ht="1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ht="1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ht="1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ht="1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1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ht="1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ht="1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1:12" ht="15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12" ht="1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1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ht="1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1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ht="1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5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 ht="1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 ht="1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ht="1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 ht="1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 ht="1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2013-11-12T12:37:17Z</cp:lastPrinted>
  <dcterms:created xsi:type="dcterms:W3CDTF">2013-07-24T11:49:32Z</dcterms:created>
  <dcterms:modified xsi:type="dcterms:W3CDTF">2014-01-13T12:37:53Z</dcterms:modified>
  <cp:category/>
  <cp:version/>
  <cp:contentType/>
  <cp:contentStatus/>
</cp:coreProperties>
</file>