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Licentis" sheetId="1" r:id="rId1"/>
    <sheet name="Obrazac KV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7" i="1"/>
  <c r="N7"/>
  <c r="L7"/>
  <c r="G6" i="2" s="1"/>
  <c r="H6" s="1"/>
  <c r="H8" s="1"/>
  <c r="M7" i="1"/>
  <c r="F6" i="2" s="1"/>
  <c r="F8" s="1"/>
  <c r="N8" i="1" l="1"/>
  <c r="G8" i="2"/>
  <c r="N9" i="1" l="1"/>
  <c r="N10" s="1"/>
</calcChain>
</file>

<file path=xl/sharedStrings.xml><?xml version="1.0" encoding="utf-8"?>
<sst xmlns="http://schemas.openxmlformats.org/spreadsheetml/2006/main" count="53" uniqueCount="52">
  <si>
    <t>ПАРТИЈА</t>
  </si>
  <si>
    <t>ПРЕДМЕТ НАБАВКЕ</t>
  </si>
  <si>
    <t>JKL</t>
  </si>
  <si>
    <t>ZAŠTIĆENI NAZIV PONUĐENOG DOBRA</t>
  </si>
  <si>
    <t>PROIZVOĐAČ</t>
  </si>
  <si>
    <t>ФАРМАЦЕУТСКИ ОБЛИК</t>
  </si>
  <si>
    <t>ЈАЧИНА ЛЕКА</t>
  </si>
  <si>
    <t>ЈЕДИНИ-ЦА МЕРЕ</t>
  </si>
  <si>
    <t>КОЛИЧИНА</t>
  </si>
  <si>
    <t>ЈЕДИНИЧНА ЦЕНА</t>
  </si>
  <si>
    <t>УКУПНА ЦЕНА БЕЗ ПДВ-А</t>
  </si>
  <si>
    <t>ИЗНОС ПДВ-А</t>
  </si>
  <si>
    <t>УКУПНА ЦЕНА СА ПДВ-ОМ</t>
  </si>
  <si>
    <t>tiopental-natrijum</t>
  </si>
  <si>
    <t>Thiopental Injection BP 500mg</t>
  </si>
  <si>
    <t>Rotexmedica GMBH</t>
  </si>
  <si>
    <t>prašak za rastvor za injekciju/infuziju</t>
  </si>
  <si>
    <t>500 mg</t>
  </si>
  <si>
    <t>bočica staklena</t>
  </si>
  <si>
    <t>УКУПНА ВРЕДНОСТ ПОНУДЕ БЕЗ ПДВ-А</t>
  </si>
  <si>
    <t>УКУПНА ВРЕДНОСТ ПОНУДЕ СА ПДВ-ОМ</t>
  </si>
  <si>
    <t>0080000</t>
  </si>
  <si>
    <t>ПРИЛОГ 2 УГОВОРА - ПОДАЦИ ЗА КВАРТАЛНО ИЗВЕШТАВАЊЕ</t>
  </si>
  <si>
    <t>Број набавке</t>
  </si>
  <si>
    <t>404-1-110/15-95</t>
  </si>
  <si>
    <t>ПРОЦЕЊЕНА ВРЕДНОСТ</t>
  </si>
  <si>
    <t>УГОВОРЕНА ВРЕДНОСТ (без ПДВ-a)</t>
  </si>
  <si>
    <t>УГОВОРЕНА ВРЕДНОСТ (са ПДВ-ом)</t>
  </si>
  <si>
    <t>Тип набавке</t>
  </si>
  <si>
    <t>Обликована по партијама, централизована, оквирни споразум</t>
  </si>
  <si>
    <t>У хиљадама динара (за УЈН)</t>
  </si>
  <si>
    <t>Врста поступка</t>
  </si>
  <si>
    <t>Отворени</t>
  </si>
  <si>
    <t>Врста предмета</t>
  </si>
  <si>
    <t>Добра</t>
  </si>
  <si>
    <t>Предмет набавке</t>
  </si>
  <si>
    <t>Друга добра</t>
  </si>
  <si>
    <t>Број понуда</t>
  </si>
  <si>
    <t>Делатност</t>
  </si>
  <si>
    <t>Класичан сектор - приходи из буџета</t>
  </si>
  <si>
    <t>Критеријум</t>
  </si>
  <si>
    <t>Најнижа понуђена цена</t>
  </si>
  <si>
    <t>Опис предмета</t>
  </si>
  <si>
    <t>Лекови са Б и Д Листе лекова за период од 6 месеци</t>
  </si>
  <si>
    <t>Број решења УЈН</t>
  </si>
  <si>
    <t>нема</t>
  </si>
  <si>
    <t>Шифра из ОРН</t>
  </si>
  <si>
    <t>Licentis d.o.o.</t>
  </si>
  <si>
    <t>ПРИЛОГ 1 УГОВОРА - СПЕЦИФИКАЦИЈА ЛЕКОВА СА ЦЕНАМА</t>
  </si>
  <si>
    <t>Назив добављача: Lincetis d.o.o.</t>
  </si>
  <si>
    <t>Процењена јединична цена</t>
  </si>
  <si>
    <t>Процењена укупна цена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</si>
</sst>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4" fillId="3" borderId="12" xfId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wrapText="1"/>
    </xf>
    <xf numFmtId="4" fontId="3" fillId="0" borderId="13" xfId="1" applyNumberFormat="1" applyFont="1" applyBorder="1" applyAlignment="1">
      <alignment vertical="center" wrapText="1"/>
    </xf>
    <xf numFmtId="4" fontId="3" fillId="0" borderId="15" xfId="1" applyNumberFormat="1" applyFont="1" applyBorder="1" applyAlignment="1">
      <alignment vertical="center" wrapText="1"/>
    </xf>
    <xf numFmtId="0" fontId="8" fillId="0" borderId="12" xfId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2" fillId="0" borderId="0" xfId="1" applyAlignment="1">
      <alignment wrapText="1"/>
    </xf>
    <xf numFmtId="0" fontId="9" fillId="3" borderId="12" xfId="1" applyFont="1" applyFill="1" applyBorder="1" applyAlignment="1">
      <alignment horizontal="center" vertical="center" wrapText="1"/>
    </xf>
    <xf numFmtId="3" fontId="10" fillId="0" borderId="12" xfId="1" applyNumberFormat="1" applyFont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/>
    <xf numFmtId="4" fontId="2" fillId="0" borderId="0" xfId="0" applyNumberFormat="1" applyFont="1" applyFill="1"/>
    <xf numFmtId="0" fontId="0" fillId="0" borderId="0" xfId="0" applyAlignment="1">
      <alignment horizontal="center" vertical="center"/>
    </xf>
    <xf numFmtId="4" fontId="1" fillId="5" borderId="7" xfId="0" applyNumberFormat="1" applyFont="1" applyFill="1" applyBorder="1" applyAlignment="1">
      <alignment horizontal="right" vertical="center" wrapText="1"/>
    </xf>
    <xf numFmtId="4" fontId="11" fillId="5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right" wrapText="1"/>
    </xf>
    <xf numFmtId="4" fontId="1" fillId="2" borderId="11" xfId="0" applyNumberFormat="1" applyFont="1" applyFill="1" applyBorder="1" applyAlignment="1">
      <alignment horizontal="center" wrapText="1"/>
    </xf>
    <xf numFmtId="4" fontId="1" fillId="2" borderId="10" xfId="0" applyNumberFormat="1" applyFont="1" applyFill="1" applyBorder="1" applyAlignment="1">
      <alignment horizontal="center" wrapText="1"/>
    </xf>
    <xf numFmtId="4" fontId="3" fillId="4" borderId="8" xfId="1" applyNumberFormat="1" applyFont="1" applyFill="1" applyBorder="1" applyAlignment="1">
      <alignment horizontal="center" vertical="center" wrapText="1"/>
    </xf>
    <xf numFmtId="4" fontId="3" fillId="4" borderId="9" xfId="1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abSelected="1" workbookViewId="0">
      <selection activeCell="F20" sqref="F20"/>
    </sheetView>
  </sheetViews>
  <sheetFormatPr defaultRowHeight="15"/>
  <cols>
    <col min="9" max="9" width="11.42578125" customWidth="1"/>
    <col min="10" max="10" width="11.140625" customWidth="1"/>
    <col min="11" max="11" width="0" hidden="1" customWidth="1"/>
    <col min="12" max="12" width="11.28515625" bestFit="1" customWidth="1"/>
    <col min="13" max="13" width="11.28515625" hidden="1" customWidth="1"/>
    <col min="14" max="14" width="9.85546875" bestFit="1" customWidth="1"/>
    <col min="15" max="15" width="11.28515625" bestFit="1" customWidth="1"/>
  </cols>
  <sheetData>
    <row r="1" spans="1:21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8" customFormat="1">
      <c r="A2" s="28"/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0"/>
      <c r="T2" s="28"/>
      <c r="U2" s="28"/>
    </row>
    <row r="3" spans="1:21" s="31" customFormat="1">
      <c r="A3" s="34" t="s">
        <v>49</v>
      </c>
      <c r="B3" s="34"/>
      <c r="C3" s="34"/>
      <c r="D3" s="34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30"/>
      <c r="T3" s="28"/>
      <c r="U3" s="28"/>
    </row>
    <row r="5" spans="1:21" ht="15.75" thickBot="1"/>
    <row r="6" spans="1:21" s="8" customFormat="1" ht="60.75" thickBot="1">
      <c r="A6" s="43" t="s">
        <v>0</v>
      </c>
      <c r="B6" s="4" t="s">
        <v>1</v>
      </c>
      <c r="C6" s="44" t="s">
        <v>2</v>
      </c>
      <c r="D6" s="45" t="s">
        <v>3</v>
      </c>
      <c r="E6" s="46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7" t="s">
        <v>50</v>
      </c>
      <c r="L6" s="4" t="s">
        <v>10</v>
      </c>
      <c r="M6" s="47" t="s">
        <v>51</v>
      </c>
      <c r="N6" s="4" t="s">
        <v>11</v>
      </c>
      <c r="O6" s="4" t="s">
        <v>12</v>
      </c>
    </row>
    <row r="7" spans="1:21" s="8" customFormat="1" ht="48.75" thickBot="1">
      <c r="A7" s="1">
        <v>129</v>
      </c>
      <c r="B7" s="2" t="s">
        <v>13</v>
      </c>
      <c r="C7" s="3" t="s">
        <v>21</v>
      </c>
      <c r="D7" s="4" t="s">
        <v>14</v>
      </c>
      <c r="E7" s="4" t="s">
        <v>15</v>
      </c>
      <c r="F7" s="2" t="s">
        <v>16</v>
      </c>
      <c r="G7" s="2" t="s">
        <v>17</v>
      </c>
      <c r="H7" s="2" t="s">
        <v>18</v>
      </c>
      <c r="I7" s="5"/>
      <c r="J7" s="6">
        <v>199.96</v>
      </c>
      <c r="K7" s="33">
        <v>199.96</v>
      </c>
      <c r="L7" s="7">
        <f>I7*J7</f>
        <v>0</v>
      </c>
      <c r="M7" s="32">
        <f>I7*K7</f>
        <v>0</v>
      </c>
      <c r="N7" s="7">
        <f>L7*10%</f>
        <v>0</v>
      </c>
      <c r="O7" s="7">
        <f>L7+N7</f>
        <v>0</v>
      </c>
    </row>
    <row r="8" spans="1:21" ht="15.75" customHeight="1" thickBot="1">
      <c r="A8" s="35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  <c r="N8" s="38">
        <f>L7</f>
        <v>0</v>
      </c>
      <c r="O8" s="39"/>
    </row>
    <row r="9" spans="1:21" ht="15.75" customHeight="1" thickBot="1">
      <c r="A9" s="35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38">
        <f>N8*1.1</f>
        <v>0</v>
      </c>
      <c r="O9" s="39"/>
    </row>
    <row r="10" spans="1:21" ht="15.75" customHeight="1" thickBot="1">
      <c r="A10" s="35" t="s">
        <v>20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  <c r="N10" s="38">
        <f>N8+N9</f>
        <v>0</v>
      </c>
      <c r="O10" s="39"/>
    </row>
  </sheetData>
  <mergeCells count="8">
    <mergeCell ref="A1:U1"/>
    <mergeCell ref="A3:D3"/>
    <mergeCell ref="A8:M8"/>
    <mergeCell ref="A9:M9"/>
    <mergeCell ref="A10:M10"/>
    <mergeCell ref="N8:O8"/>
    <mergeCell ref="N9:O9"/>
    <mergeCell ref="N10:O10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21"/>
  <sheetViews>
    <sheetView workbookViewId="0">
      <selection activeCell="F7" sqref="F7:H7"/>
    </sheetView>
  </sheetViews>
  <sheetFormatPr defaultRowHeight="15"/>
  <cols>
    <col min="3" max="3" width="14.5703125" customWidth="1"/>
    <col min="4" max="4" width="18.140625" customWidth="1"/>
    <col min="5" max="5" width="32.28515625" customWidth="1"/>
    <col min="6" max="6" width="23.42578125" customWidth="1"/>
    <col min="7" max="7" width="11.140625" customWidth="1"/>
    <col min="8" max="8" width="15.42578125" customWidth="1"/>
  </cols>
  <sheetData>
    <row r="2" spans="3:8">
      <c r="C2" s="9" t="s">
        <v>22</v>
      </c>
      <c r="D2" s="9"/>
      <c r="E2" s="9"/>
      <c r="F2" s="10" t="s">
        <v>47</v>
      </c>
      <c r="G2" s="11"/>
      <c r="H2" s="11"/>
    </row>
    <row r="4" spans="3:8" ht="15.75" thickBot="1">
      <c r="C4" s="11"/>
      <c r="D4" s="11"/>
      <c r="E4" s="11"/>
      <c r="F4" s="11"/>
      <c r="G4" s="11"/>
      <c r="H4" s="11"/>
    </row>
    <row r="5" spans="3:8" ht="36.75" thickBot="1">
      <c r="C5" s="12" t="s">
        <v>23</v>
      </c>
      <c r="D5" s="13" t="s">
        <v>24</v>
      </c>
      <c r="E5" s="11"/>
      <c r="F5" s="14" t="s">
        <v>25</v>
      </c>
      <c r="G5" s="15" t="s">
        <v>26</v>
      </c>
      <c r="H5" s="16" t="s">
        <v>27</v>
      </c>
    </row>
    <row r="6" spans="3:8" ht="15.75" thickBot="1">
      <c r="C6" s="17"/>
      <c r="D6" s="18"/>
      <c r="E6" s="11"/>
      <c r="F6" s="19">
        <f>Licentis!M7</f>
        <v>0</v>
      </c>
      <c r="G6" s="19">
        <f>Licentis!L7</f>
        <v>0</v>
      </c>
      <c r="H6" s="20">
        <f>G6*1.1</f>
        <v>0</v>
      </c>
    </row>
    <row r="7" spans="3:8" ht="48.75" thickBot="1">
      <c r="C7" s="12" t="s">
        <v>28</v>
      </c>
      <c r="D7" s="21" t="s">
        <v>29</v>
      </c>
      <c r="E7" s="11"/>
      <c r="F7" s="40" t="s">
        <v>30</v>
      </c>
      <c r="G7" s="41"/>
      <c r="H7" s="42"/>
    </row>
    <row r="8" spans="3:8" ht="15.75" thickBot="1">
      <c r="C8" s="17"/>
      <c r="D8" s="18"/>
      <c r="E8" s="11"/>
      <c r="F8" s="22">
        <f>F6/1000</f>
        <v>0</v>
      </c>
      <c r="G8" s="22">
        <f>G6/1000</f>
        <v>0</v>
      </c>
      <c r="H8" s="23">
        <f>H6/1000</f>
        <v>0</v>
      </c>
    </row>
    <row r="9" spans="3:8" ht="30">
      <c r="C9" s="12" t="s">
        <v>31</v>
      </c>
      <c r="D9" s="21" t="s">
        <v>32</v>
      </c>
      <c r="E9" s="11"/>
      <c r="F9" s="18"/>
      <c r="G9" s="18"/>
      <c r="H9" s="24"/>
    </row>
    <row r="10" spans="3:8">
      <c r="C10" s="17"/>
      <c r="D10" s="18"/>
      <c r="E10" s="11"/>
      <c r="F10" s="18"/>
      <c r="G10" s="18"/>
      <c r="H10" s="24"/>
    </row>
    <row r="11" spans="3:8" ht="30">
      <c r="C11" s="12" t="s">
        <v>33</v>
      </c>
      <c r="D11" s="21" t="s">
        <v>34</v>
      </c>
      <c r="E11" s="11"/>
      <c r="F11" s="18"/>
      <c r="G11" s="18"/>
      <c r="H11" s="24"/>
    </row>
    <row r="12" spans="3:8">
      <c r="C12" s="17"/>
      <c r="D12" s="18"/>
      <c r="E12" s="11"/>
      <c r="F12" s="11"/>
      <c r="G12" s="11"/>
      <c r="H12" s="24"/>
    </row>
    <row r="13" spans="3:8" ht="30">
      <c r="C13" s="12" t="s">
        <v>35</v>
      </c>
      <c r="D13" s="21" t="s">
        <v>36</v>
      </c>
      <c r="E13" s="11"/>
      <c r="F13" s="25" t="s">
        <v>37</v>
      </c>
      <c r="G13" s="26">
        <v>3</v>
      </c>
      <c r="H13" s="24"/>
    </row>
    <row r="14" spans="3:8">
      <c r="C14" s="17"/>
      <c r="D14" s="18"/>
      <c r="E14" s="11"/>
      <c r="F14" s="18"/>
      <c r="G14" s="18"/>
      <c r="H14" s="24"/>
    </row>
    <row r="15" spans="3:8" ht="36">
      <c r="C15" s="12" t="s">
        <v>38</v>
      </c>
      <c r="D15" s="13" t="s">
        <v>39</v>
      </c>
      <c r="E15" s="11"/>
      <c r="F15" s="25" t="s">
        <v>40</v>
      </c>
      <c r="G15" s="21" t="s">
        <v>41</v>
      </c>
      <c r="H15" s="11"/>
    </row>
    <row r="16" spans="3:8">
      <c r="C16" s="17"/>
      <c r="D16" s="18"/>
      <c r="E16" s="11"/>
      <c r="F16" s="11"/>
      <c r="G16" s="11"/>
      <c r="H16" s="11"/>
    </row>
    <row r="17" spans="3:8" ht="51">
      <c r="C17" s="12" t="s">
        <v>42</v>
      </c>
      <c r="D17" s="13" t="s">
        <v>43</v>
      </c>
      <c r="E17" s="11"/>
      <c r="F17" s="11"/>
      <c r="G17" s="11"/>
      <c r="H17" s="11"/>
    </row>
    <row r="18" spans="3:8">
      <c r="C18" s="17"/>
      <c r="D18" s="18"/>
      <c r="E18" s="11"/>
      <c r="F18" s="11"/>
      <c r="G18" s="11"/>
      <c r="H18" s="11"/>
    </row>
    <row r="19" spans="3:8" ht="30">
      <c r="C19" s="12" t="s">
        <v>44</v>
      </c>
      <c r="D19" s="13" t="s">
        <v>45</v>
      </c>
    </row>
    <row r="20" spans="3:8">
      <c r="C20" s="17"/>
      <c r="D20" s="18"/>
    </row>
    <row r="21" spans="3:8" ht="30">
      <c r="C21" s="12" t="s">
        <v>46</v>
      </c>
      <c r="D21" s="27">
        <v>33600000</v>
      </c>
    </row>
  </sheetData>
  <mergeCells count="1">
    <mergeCell ref="F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Licentis</vt:lpstr>
      <vt:lpstr>Obrazac KVI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2016-01-05T10:06:56Z</dcterms:created>
  <dcterms:modified xsi:type="dcterms:W3CDTF">2016-01-12T11:14:39Z</dcterms:modified>
</cp:coreProperties>
</file>