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<sst xmlns="http://schemas.openxmlformats.org/spreadsheetml/2006/main" count="49" uniqueCount="46">
  <si>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</si>
  <si>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</si>
  <si>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</si>
  <si>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</si>
  <si>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</si>
  <si>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</si>
  <si>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</si>
  <si>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</si>
  <si>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</si>
  <si>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</si>
  <si>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</si>
  <si>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</si>
  <si>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</si>
  <si>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</si>
  <si>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</si>
  <si>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</si>
  <si>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</si>
  <si>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</si>
  <si>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</si>
  <si>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</si>
  <si>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</si>
  <si>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</si>
  <si>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</si>
  <si>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</si>
  <si>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</si>
  <si>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</si>
  <si>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</si>
  <si>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</si>
  <si>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</si>
  <si>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</si>
  <si>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</si>
  <si>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</si>
  <si>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</si>
  <si>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Лекови са Листе Ц Листе лекова</t>
  </si>
  <si>
    <t>ПРИЛОГ 1 УГОВОРА - СПЕЦИФИКАЦИЈА ЛЕКА СА ЦЕНОМ</t>
  </si>
  <si>
    <t>ADOC D.O.O.</t>
  </si>
  <si>
    <t>404-4-110/16-54</t>
  </si>
  <si>
    <t>Преговарачки поступак са објављивањем позива за подношење понуда</t>
  </si>
  <si>
    <t>IRESSА</t>
  </si>
  <si>
    <t>film tableta</t>
  </si>
  <si>
    <t>250 mg</t>
  </si>
  <si>
    <t xml:space="preserve">Аstra Zeneca UK
Limited
</t>
  </si>
  <si>
    <t>Предмет набавке</t>
  </si>
  <si>
    <t>gefitinib</t>
  </si>
  <si>
    <t>Заштићено име лека</t>
  </si>
  <si>
    <t>Друга добра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</si>
</sst>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37" fillId="33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37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3" fontId="45" fillId="0" borderId="13" xfId="0" applyNumberFormat="1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3" fontId="37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5" borderId="21" xfId="0" applyNumberFormat="1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" fillId="35" borderId="24" xfId="56" applyNumberFormat="1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0" fontId="4" fillId="34" borderId="11" xfId="55" applyFont="1" applyFill="1" applyBorder="1" applyAlignment="1">
      <alignment horizontal="center" vertical="center" wrapText="1"/>
      <protection/>
    </xf>
    <xf numFmtId="0" fontId="44" fillId="0" borderId="11" xfId="55" applyFont="1" applyBorder="1" applyAlignment="1">
      <alignment horizontal="center" vertical="center" wrapText="1"/>
      <protection/>
    </xf>
    <xf numFmtId="0" fontId="37" fillId="34" borderId="23" xfId="0" applyFont="1" applyFill="1" applyBorder="1" applyAlignment="1">
      <alignment horizontal="right" vertical="center" wrapText="1"/>
    </xf>
    <xf numFmtId="0" fontId="37" fillId="34" borderId="25" xfId="0" applyFont="1" applyFill="1" applyBorder="1" applyAlignment="1">
      <alignment horizontal="right" vertical="center" wrapText="1"/>
    </xf>
    <xf numFmtId="0" fontId="37" fillId="34" borderId="26" xfId="0" applyFont="1" applyFill="1" applyBorder="1" applyAlignment="1">
      <alignment horizontal="right" vertical="center" wrapText="1"/>
    </xf>
    <xf numFmtId="0" fontId="37" fillId="34" borderId="18" xfId="0" applyFont="1" applyFill="1" applyBorder="1" applyAlignment="1">
      <alignment horizontal="right" vertical="center" wrapText="1"/>
    </xf>
    <xf numFmtId="0" fontId="37" fillId="34" borderId="11" xfId="0" applyFont="1" applyFill="1" applyBorder="1" applyAlignment="1">
      <alignment vertical="center" wrapText="1"/>
    </xf>
    <xf numFmtId="4" fontId="37" fillId="34" borderId="19" xfId="0" applyNumberFormat="1" applyFont="1" applyFill="1" applyBorder="1" applyAlignment="1">
      <alignment horizontal="right" vertical="center" wrapText="1"/>
    </xf>
    <xf numFmtId="0" fontId="37" fillId="34" borderId="27" xfId="0" applyFont="1" applyFill="1" applyBorder="1" applyAlignment="1">
      <alignment horizontal="right" vertical="center" wrapText="1"/>
    </xf>
    <xf numFmtId="0" fontId="37" fillId="34" borderId="28" xfId="0" applyFont="1" applyFill="1" applyBorder="1" applyAlignment="1">
      <alignment horizontal="right" vertical="center" wrapText="1"/>
    </xf>
    <xf numFmtId="0" fontId="37" fillId="34" borderId="29" xfId="0" applyFont="1" applyFill="1" applyBorder="1" applyAlignment="1">
      <alignment horizontal="right" vertical="center" wrapText="1"/>
    </xf>
    <xf numFmtId="0" fontId="37" fillId="34" borderId="30" xfId="0" applyFont="1" applyFill="1" applyBorder="1" applyAlignment="1">
      <alignment vertical="center" wrapText="1"/>
    </xf>
    <xf numFmtId="4" fontId="37" fillId="34" borderId="3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28" customWidth="1"/>
    <col min="2" max="2" width="9.140625" style="4" customWidth="1"/>
    <col min="3" max="3" width="14.140625" style="34" customWidth="1"/>
    <col min="4" max="4" width="15.28125" style="4" customWidth="1"/>
    <col min="5" max="5" width="14.8515625" style="4" customWidth="1"/>
    <col min="6" max="6" width="9.140625" style="4" customWidth="1"/>
    <col min="7" max="7" width="12.57421875" style="4" customWidth="1"/>
    <col min="8" max="8" width="10.00390625" style="4" customWidth="1"/>
    <col min="9" max="9" width="12.0039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8.00390625" style="4" hidden="1" customWidth="1"/>
    <col min="15" max="16384" width="9.140625" style="4" customWidth="1"/>
  </cols>
  <sheetData>
    <row r="2" spans="1:14" ht="12.7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5"/>
    </row>
    <row r="3" spans="1:14" ht="12.75" customHeight="1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5"/>
    </row>
    <row r="5" ht="13.5" thickBot="1"/>
    <row r="6" spans="1:14" ht="53.25" customHeight="1" thickTop="1">
      <c r="A6" s="33" t="s">
        <v>32</v>
      </c>
      <c r="B6" s="36" t="s">
        <v>0</v>
      </c>
      <c r="C6" s="36" t="s">
        <v>42</v>
      </c>
      <c r="D6" s="36" t="s">
        <v>44</v>
      </c>
      <c r="E6" s="36" t="s">
        <v>1</v>
      </c>
      <c r="F6" s="36" t="s">
        <v>10</v>
      </c>
      <c r="G6" s="36" t="s">
        <v>2</v>
      </c>
      <c r="H6" s="37" t="s">
        <v>3</v>
      </c>
      <c r="I6" s="29" t="s">
        <v>4</v>
      </c>
      <c r="J6" s="30" t="s">
        <v>5</v>
      </c>
      <c r="K6" s="29" t="s">
        <v>6</v>
      </c>
      <c r="L6" s="31" t="s">
        <v>7</v>
      </c>
      <c r="M6" s="32" t="s">
        <v>8</v>
      </c>
      <c r="N6" s="2" t="s">
        <v>9</v>
      </c>
    </row>
    <row r="7" spans="1:14" ht="80.25" customHeight="1">
      <c r="A7" s="35">
        <v>1</v>
      </c>
      <c r="B7" s="38">
        <v>1039398</v>
      </c>
      <c r="C7" s="38" t="s">
        <v>43</v>
      </c>
      <c r="D7" s="39" t="s">
        <v>38</v>
      </c>
      <c r="E7" s="3" t="s">
        <v>39</v>
      </c>
      <c r="F7" s="3" t="s">
        <v>40</v>
      </c>
      <c r="G7" s="3" t="s">
        <v>41</v>
      </c>
      <c r="H7" s="3" t="s">
        <v>39</v>
      </c>
      <c r="I7" s="40"/>
      <c r="J7" s="41">
        <v>7398.31</v>
      </c>
      <c r="K7" s="41">
        <v>6837.22</v>
      </c>
      <c r="L7" s="13">
        <f>I7*J7</f>
        <v>0</v>
      </c>
      <c r="M7" s="24">
        <f>I7*K7</f>
        <v>0</v>
      </c>
      <c r="N7" s="23">
        <v>3</v>
      </c>
    </row>
    <row r="8" spans="1:14" ht="12.75" customHeight="1">
      <c r="A8" s="48" t="s">
        <v>11</v>
      </c>
      <c r="B8" s="49"/>
      <c r="C8" s="49"/>
      <c r="D8" s="49"/>
      <c r="E8" s="49"/>
      <c r="F8" s="49"/>
      <c r="G8" s="49"/>
      <c r="H8" s="49"/>
      <c r="I8" s="50"/>
      <c r="J8" s="50"/>
      <c r="K8" s="51"/>
      <c r="L8" s="52"/>
      <c r="M8" s="53">
        <f>M7</f>
        <v>0</v>
      </c>
      <c r="N8" s="23"/>
    </row>
    <row r="9" spans="1:14" ht="12.75" customHeight="1">
      <c r="A9" s="48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1"/>
      <c r="L9" s="52"/>
      <c r="M9" s="53">
        <f>M8*0.1</f>
        <v>0</v>
      </c>
      <c r="N9" s="23"/>
    </row>
    <row r="10" spans="1:14" ht="13.5" customHeight="1" thickBot="1">
      <c r="A10" s="54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7"/>
      <c r="M10" s="58">
        <f>M9+M8</f>
        <v>0</v>
      </c>
      <c r="N10" s="23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28" right="0.23" top="0.75" bottom="0.75" header="0.3" footer="0.3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14</v>
      </c>
      <c r="C2" s="12"/>
      <c r="D2" s="12"/>
      <c r="E2" s="12" t="s">
        <v>35</v>
      </c>
    </row>
    <row r="4" ht="15" thickBot="1"/>
    <row r="5" spans="2:7" ht="24.75" thickBot="1">
      <c r="B5" s="5" t="s">
        <v>19</v>
      </c>
      <c r="C5" s="6" t="s">
        <v>36</v>
      </c>
      <c r="E5" s="14" t="s">
        <v>15</v>
      </c>
      <c r="F5" s="15" t="s">
        <v>16</v>
      </c>
      <c r="G5" s="16" t="s">
        <v>17</v>
      </c>
    </row>
    <row r="6" spans="2:7" ht="15" thickBot="1">
      <c r="B6" s="7"/>
      <c r="C6" s="8"/>
      <c r="E6" s="17">
        <f>SUBTOTAL(9,specifikacija!L7)</f>
        <v>0</v>
      </c>
      <c r="F6" s="18">
        <f>SUBTOTAL(9,specifikacija!M7)</f>
        <v>0</v>
      </c>
      <c r="G6" s="19">
        <f>F6*1.1</f>
        <v>0</v>
      </c>
    </row>
    <row r="7" spans="2:7" ht="15.75" thickBot="1">
      <c r="B7" s="5" t="s">
        <v>20</v>
      </c>
      <c r="C7" s="9" t="s">
        <v>31</v>
      </c>
      <c r="E7" s="43" t="s">
        <v>18</v>
      </c>
      <c r="F7" s="44"/>
      <c r="G7" s="45"/>
    </row>
    <row r="8" spans="2:7" ht="15" thickBot="1">
      <c r="B8" s="7"/>
      <c r="C8" s="8"/>
      <c r="E8" s="20">
        <f>E6/1000</f>
        <v>0</v>
      </c>
      <c r="F8" s="21">
        <f>F6/1000</f>
        <v>0</v>
      </c>
      <c r="G8" s="22">
        <f>G6/1000</f>
        <v>0</v>
      </c>
    </row>
    <row r="9" spans="2:7" ht="36">
      <c r="B9" s="5" t="s">
        <v>21</v>
      </c>
      <c r="C9" s="9" t="s">
        <v>37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22</v>
      </c>
      <c r="C11" s="9" t="s">
        <v>26</v>
      </c>
      <c r="E11" s="8"/>
      <c r="F11" s="8"/>
      <c r="G11" s="7"/>
    </row>
    <row r="12" spans="2:7" ht="14.25">
      <c r="B12" s="7"/>
      <c r="C12" s="8"/>
      <c r="G12" s="7"/>
    </row>
    <row r="13" spans="2:7" ht="15">
      <c r="B13" s="46" t="s">
        <v>42</v>
      </c>
      <c r="C13" s="47" t="s">
        <v>45</v>
      </c>
      <c r="E13" s="10" t="s">
        <v>29</v>
      </c>
      <c r="F13" s="27">
        <v>3</v>
      </c>
      <c r="G13" s="7"/>
    </row>
    <row r="14" spans="2:7" ht="14.25">
      <c r="B14" s="7"/>
      <c r="C14" s="8"/>
      <c r="E14" s="8"/>
      <c r="F14" s="8"/>
      <c r="G14" s="7"/>
    </row>
    <row r="15" spans="2:6" ht="15">
      <c r="B15" s="5" t="s">
        <v>23</v>
      </c>
      <c r="C15" s="6" t="s">
        <v>27</v>
      </c>
      <c r="E15" s="10" t="s">
        <v>30</v>
      </c>
      <c r="F15" s="9" t="s">
        <v>28</v>
      </c>
    </row>
    <row r="16" spans="2:3" ht="14.25">
      <c r="B16" s="7"/>
      <c r="C16" s="8"/>
    </row>
    <row r="17" spans="2:3" ht="15">
      <c r="B17" s="5" t="s">
        <v>24</v>
      </c>
      <c r="C17" s="6" t="s">
        <v>33</v>
      </c>
    </row>
    <row r="18" spans="2:3" ht="14.25">
      <c r="B18" s="7"/>
      <c r="C18" s="8"/>
    </row>
    <row r="19" spans="2:3" ht="15">
      <c r="B19" s="5" t="s">
        <v>25</v>
      </c>
      <c r="C19" s="11">
        <v>33600000</v>
      </c>
    </row>
    <row r="25" ht="14.25">
      <c r="G25" s="26"/>
    </row>
    <row r="26" ht="14.25">
      <c r="G26" s="26"/>
    </row>
    <row r="27" ht="14.25">
      <c r="G27" s="26"/>
    </row>
    <row r="28" ht="14.25">
      <c r="G28" s="26"/>
    </row>
    <row r="29" ht="14.25">
      <c r="G29" s="26"/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2016-10-11T13:23:48Z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