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KCS" sheetId="1" r:id="rId1"/>
    <sheet name="IKBV SREMSKA KAMENICA" sheetId="2" r:id="rId2"/>
    <sheet name="IKB DEDINJE" sheetId="3" r:id="rId3"/>
  </sheets>
  <definedNames/>
  <calcPr fullCalcOnLoad="1"/>
</workbook>
</file>

<file path=xl/sharedStrings.xml><?xml version="1.0" encoding="utf-8"?>
<sst xmlns="http://schemas.openxmlformats.org/spreadsheetml/2006/main" count="129" uniqueCount="39">
  <si>
    <r>
      <t>ПРИЛОГ 1 УГОВОРА - Спецификација транскатетерских аортних валвула са системом за пласирање и системом за лодовање  уз пратећи потрошни материјал са ценама  ДОБАВЉАЧА BIMED</t>
    </r>
    <r>
      <rPr>
        <sz val="10"/>
        <color indexed="8"/>
        <rFont val="Arial"/>
        <family val="2"/>
      </rPr>
      <t xml:space="preserve"> D.O.O</t>
    </r>
    <r>
      <rPr>
        <b/>
        <sz val="10"/>
        <color indexed="8"/>
        <rFont val="Arial"/>
        <family val="2"/>
      </rPr>
      <t>.</t>
    </r>
  </si>
  <si>
    <t>ПРЕДМЕТ НАБАВКЕ</t>
  </si>
  <si>
    <t>ЗАШТИЋЕНИ НАЗИВ ПОНУЂЕНОГ ДОБРА И КАТАЛОШКИ БРОЈ</t>
  </si>
  <si>
    <t>ПРОИЗВОЂАЧ</t>
  </si>
  <si>
    <t>ЈЕДИНИЦА МЕРЕ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</si>
  <si>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</si>
  <si>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</si>
  <si>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</si>
  <si>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</si>
  <si>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</si>
  <si>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>Срчана валвула</t>
  </si>
  <si>
    <t>комад</t>
  </si>
  <si>
    <t>Катетер за испоруку биолошке аортне валвуле</t>
  </si>
  <si>
    <t>Систем за пласирање биолошке аортне валвуле</t>
  </si>
  <si>
    <t>Уводник 18 Ф</t>
  </si>
  <si>
    <t>Супер тврда жица</t>
  </si>
  <si>
    <t>UKUPNA VREDNOST PONUDE BEZ PDV-A</t>
  </si>
  <si>
    <t>IZNOS PDV-A</t>
  </si>
  <si>
    <t>UKUPNA VREDNOST PONUDE SA PDV-OM</t>
  </si>
  <si>
    <t>Транскатетерска аортна валвула са системом за пласирање и системом за лодовање уз пратећи потрoшни материјал</t>
  </si>
  <si>
    <t>ШИФРА</t>
  </si>
  <si>
    <t>Medtronic</t>
  </si>
  <si>
    <t>St Jude</t>
  </si>
  <si>
    <t>Boston Scientific</t>
  </si>
  <si>
    <t>MSC - P3 - xxx;     MSC - P3 - xxxx; MSC - P3 - xx - AOA</t>
  </si>
  <si>
    <t>DCS-C4-18FR; DCS-C4-18FR-23</t>
  </si>
  <si>
    <t>CLS-3000-18FR</t>
  </si>
  <si>
    <t>40769x;      40768x</t>
  </si>
  <si>
    <t>H7493927xS1; H7493927xL1</t>
  </si>
  <si>
    <t>VLL15001</t>
  </si>
  <si>
    <t>BKT15001</t>
  </si>
  <si>
    <t>BKT15002</t>
  </si>
  <si>
    <t>BKT15003</t>
  </si>
  <si>
    <t>BKT15004</t>
  </si>
  <si>
    <t>КЛИНИЧКИ ЦЕНТАР СРБИЈЕ</t>
  </si>
  <si>
    <t>ИНСТИТУТ ЗА КАРДИОВАСКУЛАРНЕ БОЛЕСТИ ВОЈВОДИНЕ, СРЕМСКА КАМЕНИЦА</t>
  </si>
  <si>
    <t xml:space="preserve">ИНСТИТУТ ЗА КАРДИОВАСКУЛАРНЕ БОЛЕСТИ "ДЕДИЊЕ" </t>
  </si>
  <si>
    <t>ИЗАБРАНИ ПОНУЂАЧ</t>
  </si>
  <si>
    <t>BIMED D.O.O.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</si>
</sst>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&quot;din.&quot;_-;\-* #,##0.00\ &quot;din.&quot;_-;_-* &quot;-&quot;??\ &quot;din.&quot;_-;_-@_-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double"/>
      <bottom style="medium"/>
    </border>
    <border>
      <left style="double"/>
      <right style="double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56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3" fontId="5" fillId="33" borderId="15" xfId="57" applyNumberFormat="1" applyFont="1" applyFill="1" applyBorder="1" applyAlignment="1">
      <alignment horizontal="center" vertical="center" wrapText="1"/>
      <protection/>
    </xf>
    <xf numFmtId="9" fontId="5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9" fontId="2" fillId="35" borderId="10" xfId="0" applyNumberFormat="1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41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33" borderId="11" xfId="57" applyFont="1" applyFill="1" applyBorder="1" applyAlignment="1">
      <alignment horizontal="center" vertical="center" wrapText="1"/>
      <protection/>
    </xf>
    <xf numFmtId="0" fontId="5" fillId="33" borderId="16" xfId="57" applyFont="1" applyFill="1" applyBorder="1" applyAlignment="1">
      <alignment horizontal="center" vertical="center" wrapText="1"/>
      <protection/>
    </xf>
    <xf numFmtId="0" fontId="5" fillId="33" borderId="14" xfId="57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178" fontId="5" fillId="33" borderId="11" xfId="56" applyNumberFormat="1" applyFont="1" applyFill="1" applyBorder="1" applyAlignment="1">
      <alignment horizontal="center" vertical="center" wrapText="1"/>
      <protection/>
    </xf>
    <xf numFmtId="178" fontId="5" fillId="33" borderId="16" xfId="56" applyNumberFormat="1" applyFont="1" applyFill="1" applyBorder="1" applyAlignment="1">
      <alignment horizontal="center" vertical="center" wrapText="1"/>
      <protection/>
    </xf>
    <xf numFmtId="178" fontId="5" fillId="33" borderId="14" xfId="56" applyNumberFormat="1" applyFont="1" applyFill="1" applyBorder="1" applyAlignment="1">
      <alignment horizontal="center" vertical="center" wrapText="1"/>
      <protection/>
    </xf>
    <xf numFmtId="0" fontId="5" fillId="33" borderId="19" xfId="56" applyFont="1" applyFill="1" applyBorder="1" applyAlignment="1">
      <alignment horizontal="right" vertical="center" wrapText="1"/>
      <protection/>
    </xf>
    <xf numFmtId="0" fontId="5" fillId="33" borderId="16" xfId="56" applyFont="1" applyFill="1" applyBorder="1" applyAlignment="1">
      <alignment horizontal="right" vertical="center" wrapText="1"/>
      <protection/>
    </xf>
    <xf numFmtId="0" fontId="5" fillId="33" borderId="14" xfId="56" applyFont="1" applyFill="1" applyBorder="1" applyAlignment="1">
      <alignment horizontal="righ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15.8515625" style="0" customWidth="1"/>
    <col min="2" max="2" width="4.28125" style="0" customWidth="1"/>
    <col min="3" max="3" width="19.00390625" style="0" customWidth="1"/>
    <col min="4" max="4" width="15.57421875" style="0" customWidth="1"/>
    <col min="5" max="6" width="16.28125" style="0" customWidth="1"/>
    <col min="7" max="7" width="10.7109375" style="0" customWidth="1"/>
    <col min="8" max="8" width="11.140625" style="0" customWidth="1"/>
    <col min="9" max="9" width="11.8515625" style="0" customWidth="1"/>
    <col min="10" max="10" width="17.00390625" style="0" customWidth="1"/>
    <col min="11" max="11" width="9.140625" style="4" customWidth="1"/>
    <col min="12" max="12" width="15.7109375" style="0" customWidth="1"/>
    <col min="13" max="13" width="17.140625" style="0" customWidth="1"/>
    <col min="14" max="14" width="15.7109375" style="0" customWidth="1"/>
  </cols>
  <sheetData>
    <row r="2" spans="1:11" ht="27.75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6" spans="1:14" ht="72.75" thickBot="1">
      <c r="A6" s="28" t="s">
        <v>1</v>
      </c>
      <c r="B6" s="29"/>
      <c r="C6" s="30"/>
      <c r="D6" s="10" t="s">
        <v>2</v>
      </c>
      <c r="E6" s="11" t="s">
        <v>3</v>
      </c>
      <c r="F6" s="11" t="s">
        <v>20</v>
      </c>
      <c r="G6" s="12" t="s">
        <v>4</v>
      </c>
      <c r="H6" s="13" t="s">
        <v>34</v>
      </c>
      <c r="I6" s="12" t="s">
        <v>5</v>
      </c>
      <c r="J6" s="10" t="s">
        <v>6</v>
      </c>
      <c r="K6" s="14" t="s">
        <v>7</v>
      </c>
      <c r="L6" s="10" t="s">
        <v>8</v>
      </c>
      <c r="M6" s="10" t="s">
        <v>9</v>
      </c>
      <c r="N6" s="10" t="s">
        <v>37</v>
      </c>
    </row>
    <row r="7" spans="1:14" ht="49.5" thickBot="1" thickTop="1">
      <c r="A7" s="31" t="s">
        <v>19</v>
      </c>
      <c r="B7" s="5">
        <v>1</v>
      </c>
      <c r="C7" s="5" t="s">
        <v>10</v>
      </c>
      <c r="D7" s="16" t="s">
        <v>24</v>
      </c>
      <c r="E7" s="15" t="s">
        <v>21</v>
      </c>
      <c r="F7" s="19" t="s">
        <v>29</v>
      </c>
      <c r="G7" s="6" t="s">
        <v>11</v>
      </c>
      <c r="H7" s="7">
        <v>2</v>
      </c>
      <c r="I7" s="20">
        <v>2311920</v>
      </c>
      <c r="J7" s="8">
        <f>H7*I7</f>
        <v>4623840</v>
      </c>
      <c r="K7" s="22">
        <v>0.1</v>
      </c>
      <c r="L7" s="8">
        <f>K7*J7</f>
        <v>462384</v>
      </c>
      <c r="M7" s="8">
        <f>SUM(J7,L7)</f>
        <v>5086224</v>
      </c>
      <c r="N7" s="33" t="s">
        <v>38</v>
      </c>
    </row>
    <row r="8" spans="1:14" ht="36.75" thickBot="1">
      <c r="A8" s="32"/>
      <c r="B8" s="5">
        <v>2</v>
      </c>
      <c r="C8" s="1" t="s">
        <v>12</v>
      </c>
      <c r="D8" s="16" t="s">
        <v>25</v>
      </c>
      <c r="E8" s="15" t="s">
        <v>21</v>
      </c>
      <c r="F8" s="19" t="s">
        <v>30</v>
      </c>
      <c r="G8" s="6" t="s">
        <v>11</v>
      </c>
      <c r="H8" s="9">
        <v>2</v>
      </c>
      <c r="I8" s="21">
        <v>192660</v>
      </c>
      <c r="J8" s="8">
        <f>H8*I8</f>
        <v>385320</v>
      </c>
      <c r="K8" s="23">
        <v>0.1</v>
      </c>
      <c r="L8" s="8">
        <f>K8*J8</f>
        <v>38532</v>
      </c>
      <c r="M8" s="8">
        <f>SUM(J8,L8)</f>
        <v>423852</v>
      </c>
      <c r="N8" s="34"/>
    </row>
    <row r="9" spans="1:14" ht="48.75" thickBot="1">
      <c r="A9" s="32"/>
      <c r="B9" s="5">
        <v>3</v>
      </c>
      <c r="C9" s="1" t="s">
        <v>13</v>
      </c>
      <c r="D9" s="17" t="s">
        <v>26</v>
      </c>
      <c r="E9" s="15" t="s">
        <v>21</v>
      </c>
      <c r="F9" s="19" t="s">
        <v>31</v>
      </c>
      <c r="G9" s="6" t="s">
        <v>11</v>
      </c>
      <c r="H9" s="9">
        <v>2</v>
      </c>
      <c r="I9" s="20">
        <v>64220</v>
      </c>
      <c r="J9" s="8">
        <f>H9*I9</f>
        <v>128440</v>
      </c>
      <c r="K9" s="24">
        <v>0.2</v>
      </c>
      <c r="L9" s="8">
        <f>K9*J9</f>
        <v>25688</v>
      </c>
      <c r="M9" s="8">
        <f>SUM(J9,L9)</f>
        <v>154128</v>
      </c>
      <c r="N9" s="34"/>
    </row>
    <row r="10" spans="1:14" ht="26.25" thickBot="1">
      <c r="A10" s="32"/>
      <c r="B10" s="5">
        <v>4</v>
      </c>
      <c r="C10" s="3" t="s">
        <v>14</v>
      </c>
      <c r="D10" s="18" t="s">
        <v>27</v>
      </c>
      <c r="E10" s="2" t="s">
        <v>22</v>
      </c>
      <c r="F10" s="19" t="s">
        <v>32</v>
      </c>
      <c r="G10" s="6" t="s">
        <v>11</v>
      </c>
      <c r="H10" s="9">
        <v>2</v>
      </c>
      <c r="I10" s="20">
        <v>4600</v>
      </c>
      <c r="J10" s="8">
        <f>H10*I10</f>
        <v>9200</v>
      </c>
      <c r="K10" s="24">
        <v>0.1</v>
      </c>
      <c r="L10" s="8">
        <f>K10*J10</f>
        <v>920</v>
      </c>
      <c r="M10" s="8">
        <f>SUM(J10,L10)</f>
        <v>10120</v>
      </c>
      <c r="N10" s="34"/>
    </row>
    <row r="11" spans="1:14" ht="26.25" thickBot="1">
      <c r="A11" s="32"/>
      <c r="B11" s="5">
        <v>5</v>
      </c>
      <c r="C11" s="3" t="s">
        <v>15</v>
      </c>
      <c r="D11" s="18" t="s">
        <v>28</v>
      </c>
      <c r="E11" s="2" t="s">
        <v>23</v>
      </c>
      <c r="F11" s="19" t="s">
        <v>33</v>
      </c>
      <c r="G11" s="6" t="s">
        <v>11</v>
      </c>
      <c r="H11" s="9">
        <v>2</v>
      </c>
      <c r="I11" s="20">
        <v>33700</v>
      </c>
      <c r="J11" s="8">
        <f>H11*I11</f>
        <v>67400</v>
      </c>
      <c r="K11" s="24">
        <v>0.1</v>
      </c>
      <c r="L11" s="8">
        <f>K11*J11</f>
        <v>6740</v>
      </c>
      <c r="M11" s="8">
        <f>SUM(J11,L11)</f>
        <v>74140</v>
      </c>
      <c r="N11" s="35"/>
    </row>
    <row r="12" spans="1:13" ht="12.75">
      <c r="A12" s="39" t="s">
        <v>16</v>
      </c>
      <c r="B12" s="39"/>
      <c r="C12" s="39"/>
      <c r="D12" s="40"/>
      <c r="E12" s="40"/>
      <c r="F12" s="40"/>
      <c r="G12" s="40"/>
      <c r="H12" s="39"/>
      <c r="I12" s="40"/>
      <c r="J12" s="41"/>
      <c r="K12" s="36">
        <f>SUM(J7:J11)</f>
        <v>5214200</v>
      </c>
      <c r="L12" s="37"/>
      <c r="M12" s="38"/>
    </row>
    <row r="13" spans="1:13" ht="12.75">
      <c r="A13" s="40" t="s">
        <v>17</v>
      </c>
      <c r="B13" s="40"/>
      <c r="C13" s="40"/>
      <c r="D13" s="40"/>
      <c r="E13" s="40"/>
      <c r="F13" s="40"/>
      <c r="G13" s="40"/>
      <c r="H13" s="40"/>
      <c r="I13" s="40"/>
      <c r="J13" s="41"/>
      <c r="K13" s="36">
        <f>SUM(L7:L11)</f>
        <v>534264</v>
      </c>
      <c r="L13" s="37"/>
      <c r="M13" s="38"/>
    </row>
    <row r="14" spans="1:13" ht="12.75">
      <c r="A14" s="40" t="s">
        <v>18</v>
      </c>
      <c r="B14" s="40"/>
      <c r="C14" s="40"/>
      <c r="D14" s="40"/>
      <c r="E14" s="40"/>
      <c r="F14" s="40"/>
      <c r="G14" s="40"/>
      <c r="H14" s="40"/>
      <c r="I14" s="40"/>
      <c r="J14" s="41"/>
      <c r="K14" s="36">
        <f>SUM(M7:M11)</f>
        <v>5748464</v>
      </c>
      <c r="L14" s="37"/>
      <c r="M14" s="38"/>
    </row>
  </sheetData>
  <sheetProtection/>
  <mergeCells count="10">
    <mergeCell ref="A2:K2"/>
    <mergeCell ref="A6:C6"/>
    <mergeCell ref="A7:A11"/>
    <mergeCell ref="N7:N11"/>
    <mergeCell ref="K14:M14"/>
    <mergeCell ref="K13:M13"/>
    <mergeCell ref="K12:M12"/>
    <mergeCell ref="A12:J12"/>
    <mergeCell ref="A13:J13"/>
    <mergeCell ref="A14:J14"/>
  </mergeCells>
  <printOptions/>
  <pageMargins left="0.7" right="0.7" top="0.75" bottom="0.75" header="0.3" footer="0.3"/>
  <pageSetup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zoomScalePageLayoutView="0" workbookViewId="0" topLeftCell="A1">
      <selection activeCell="N7" sqref="N7:N11"/>
    </sheetView>
  </sheetViews>
  <sheetFormatPr defaultColWidth="9.140625" defaultRowHeight="12.75"/>
  <cols>
    <col min="1" max="1" width="15.8515625" style="0" customWidth="1"/>
    <col min="2" max="2" width="4.28125" style="0" customWidth="1"/>
    <col min="3" max="3" width="19.00390625" style="0" customWidth="1"/>
    <col min="4" max="4" width="15.57421875" style="0" customWidth="1"/>
    <col min="5" max="6" width="16.28125" style="0" customWidth="1"/>
    <col min="7" max="7" width="10.7109375" style="0" customWidth="1"/>
    <col min="8" max="8" width="16.57421875" style="0" customWidth="1"/>
    <col min="9" max="9" width="11.8515625" style="0" customWidth="1"/>
    <col min="10" max="10" width="17.00390625" style="0" customWidth="1"/>
    <col min="11" max="11" width="9.140625" style="4" customWidth="1"/>
    <col min="12" max="12" width="15.7109375" style="0" customWidth="1"/>
    <col min="13" max="13" width="17.140625" style="0" customWidth="1"/>
    <col min="14" max="14" width="15.7109375" style="0" customWidth="1"/>
  </cols>
  <sheetData>
    <row r="2" spans="1:11" ht="27.75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6" spans="1:14" ht="72.75" thickBot="1">
      <c r="A6" s="28" t="s">
        <v>1</v>
      </c>
      <c r="B6" s="29"/>
      <c r="C6" s="30"/>
      <c r="D6" s="10" t="s">
        <v>2</v>
      </c>
      <c r="E6" s="11" t="s">
        <v>3</v>
      </c>
      <c r="F6" s="11" t="s">
        <v>20</v>
      </c>
      <c r="G6" s="12" t="s">
        <v>4</v>
      </c>
      <c r="H6" s="13" t="s">
        <v>35</v>
      </c>
      <c r="I6" s="12" t="s">
        <v>5</v>
      </c>
      <c r="J6" s="10" t="s">
        <v>6</v>
      </c>
      <c r="K6" s="14" t="s">
        <v>7</v>
      </c>
      <c r="L6" s="10" t="s">
        <v>8</v>
      </c>
      <c r="M6" s="10" t="s">
        <v>9</v>
      </c>
      <c r="N6" s="10" t="s">
        <v>37</v>
      </c>
    </row>
    <row r="7" spans="1:14" ht="49.5" thickBot="1" thickTop="1">
      <c r="A7" s="31" t="s">
        <v>19</v>
      </c>
      <c r="B7" s="5">
        <v>1</v>
      </c>
      <c r="C7" s="5" t="s">
        <v>10</v>
      </c>
      <c r="D7" s="16" t="s">
        <v>24</v>
      </c>
      <c r="E7" s="15" t="s">
        <v>21</v>
      </c>
      <c r="F7" s="19" t="s">
        <v>29</v>
      </c>
      <c r="G7" s="6" t="s">
        <v>11</v>
      </c>
      <c r="H7" s="7">
        <v>2</v>
      </c>
      <c r="I7" s="20">
        <v>2311920</v>
      </c>
      <c r="J7" s="8">
        <f>H7*I7</f>
        <v>4623840</v>
      </c>
      <c r="K7" s="22">
        <v>0.1</v>
      </c>
      <c r="L7" s="8">
        <f>K7*J7</f>
        <v>462384</v>
      </c>
      <c r="M7" s="8">
        <f>SUM(J7,L7)</f>
        <v>5086224</v>
      </c>
      <c r="N7" s="33" t="s">
        <v>38</v>
      </c>
    </row>
    <row r="8" spans="1:14" ht="36.75" thickBot="1">
      <c r="A8" s="32"/>
      <c r="B8" s="5">
        <v>2</v>
      </c>
      <c r="C8" s="1" t="s">
        <v>12</v>
      </c>
      <c r="D8" s="16" t="s">
        <v>25</v>
      </c>
      <c r="E8" s="15" t="s">
        <v>21</v>
      </c>
      <c r="F8" s="19" t="s">
        <v>30</v>
      </c>
      <c r="G8" s="6" t="s">
        <v>11</v>
      </c>
      <c r="H8" s="9">
        <v>2</v>
      </c>
      <c r="I8" s="21">
        <v>192660</v>
      </c>
      <c r="J8" s="8">
        <f>H8*I8</f>
        <v>385320</v>
      </c>
      <c r="K8" s="23">
        <v>0.1</v>
      </c>
      <c r="L8" s="8">
        <f>K8*J8</f>
        <v>38532</v>
      </c>
      <c r="M8" s="8">
        <f>SUM(J8,L8)</f>
        <v>423852</v>
      </c>
      <c r="N8" s="34"/>
    </row>
    <row r="9" spans="1:14" ht="48.75" thickBot="1">
      <c r="A9" s="32"/>
      <c r="B9" s="5">
        <v>3</v>
      </c>
      <c r="C9" s="1" t="s">
        <v>13</v>
      </c>
      <c r="D9" s="17" t="s">
        <v>26</v>
      </c>
      <c r="E9" s="15" t="s">
        <v>21</v>
      </c>
      <c r="F9" s="19" t="s">
        <v>31</v>
      </c>
      <c r="G9" s="6" t="s">
        <v>11</v>
      </c>
      <c r="H9" s="9">
        <v>2</v>
      </c>
      <c r="I9" s="20">
        <v>64220</v>
      </c>
      <c r="J9" s="8">
        <f>H9*I9</f>
        <v>128440</v>
      </c>
      <c r="K9" s="24">
        <v>0.2</v>
      </c>
      <c r="L9" s="8">
        <f>K9*J9</f>
        <v>25688</v>
      </c>
      <c r="M9" s="8">
        <f>SUM(J9,L9)</f>
        <v>154128</v>
      </c>
      <c r="N9" s="34"/>
    </row>
    <row r="10" spans="1:14" ht="26.25" thickBot="1">
      <c r="A10" s="32"/>
      <c r="B10" s="5">
        <v>4</v>
      </c>
      <c r="C10" s="3" t="s">
        <v>14</v>
      </c>
      <c r="D10" s="18" t="s">
        <v>27</v>
      </c>
      <c r="E10" s="2" t="s">
        <v>22</v>
      </c>
      <c r="F10" s="19" t="s">
        <v>32</v>
      </c>
      <c r="G10" s="6" t="s">
        <v>11</v>
      </c>
      <c r="H10" s="9">
        <v>2</v>
      </c>
      <c r="I10" s="20">
        <v>4600</v>
      </c>
      <c r="J10" s="8">
        <f>H10*I10</f>
        <v>9200</v>
      </c>
      <c r="K10" s="24">
        <v>0.1</v>
      </c>
      <c r="L10" s="8">
        <f>K10*J10</f>
        <v>920</v>
      </c>
      <c r="M10" s="8">
        <f>SUM(J10,L10)</f>
        <v>10120</v>
      </c>
      <c r="N10" s="34"/>
    </row>
    <row r="11" spans="1:14" ht="26.25" thickBot="1">
      <c r="A11" s="32"/>
      <c r="B11" s="5">
        <v>5</v>
      </c>
      <c r="C11" s="3" t="s">
        <v>15</v>
      </c>
      <c r="D11" s="18" t="s">
        <v>28</v>
      </c>
      <c r="E11" s="2" t="s">
        <v>23</v>
      </c>
      <c r="F11" s="19" t="s">
        <v>33</v>
      </c>
      <c r="G11" s="6" t="s">
        <v>11</v>
      </c>
      <c r="H11" s="9">
        <v>2</v>
      </c>
      <c r="I11" s="20">
        <v>33700</v>
      </c>
      <c r="J11" s="8">
        <f>H11*I11</f>
        <v>67400</v>
      </c>
      <c r="K11" s="24">
        <v>0.1</v>
      </c>
      <c r="L11" s="8">
        <f>K11*J11</f>
        <v>6740</v>
      </c>
      <c r="M11" s="8">
        <f>SUM(J11,L11)</f>
        <v>74140</v>
      </c>
      <c r="N11" s="35"/>
    </row>
    <row r="12" spans="1:13" ht="12.75">
      <c r="A12" s="39" t="s">
        <v>16</v>
      </c>
      <c r="B12" s="39"/>
      <c r="C12" s="39"/>
      <c r="D12" s="40"/>
      <c r="E12" s="40"/>
      <c r="F12" s="40"/>
      <c r="G12" s="40"/>
      <c r="H12" s="39"/>
      <c r="I12" s="40"/>
      <c r="J12" s="41"/>
      <c r="K12" s="36">
        <f>SUM(J7:J11)</f>
        <v>5214200</v>
      </c>
      <c r="L12" s="37"/>
      <c r="M12" s="38"/>
    </row>
    <row r="13" spans="1:13" ht="12.75">
      <c r="A13" s="40" t="s">
        <v>17</v>
      </c>
      <c r="B13" s="40"/>
      <c r="C13" s="40"/>
      <c r="D13" s="40"/>
      <c r="E13" s="40"/>
      <c r="F13" s="40"/>
      <c r="G13" s="40"/>
      <c r="H13" s="40"/>
      <c r="I13" s="40"/>
      <c r="J13" s="41"/>
      <c r="K13" s="36">
        <f>SUM(L7:L11)</f>
        <v>534264</v>
      </c>
      <c r="L13" s="37"/>
      <c r="M13" s="38"/>
    </row>
    <row r="14" spans="1:13" ht="12.75">
      <c r="A14" s="40" t="s">
        <v>18</v>
      </c>
      <c r="B14" s="40"/>
      <c r="C14" s="40"/>
      <c r="D14" s="40"/>
      <c r="E14" s="40"/>
      <c r="F14" s="40"/>
      <c r="G14" s="40"/>
      <c r="H14" s="40"/>
      <c r="I14" s="40"/>
      <c r="J14" s="41"/>
      <c r="K14" s="36">
        <f>SUM(M7:M11)</f>
        <v>5748464</v>
      </c>
      <c r="L14" s="37"/>
      <c r="M14" s="38"/>
    </row>
  </sheetData>
  <sheetProtection/>
  <mergeCells count="10">
    <mergeCell ref="N7:N11"/>
    <mergeCell ref="A14:J14"/>
    <mergeCell ref="K14:M14"/>
    <mergeCell ref="A2:K2"/>
    <mergeCell ref="A6:C6"/>
    <mergeCell ref="A7:A11"/>
    <mergeCell ref="A12:J12"/>
    <mergeCell ref="K12:M12"/>
    <mergeCell ref="A13:J13"/>
    <mergeCell ref="K13:M13"/>
  </mergeCells>
  <printOptions/>
  <pageMargins left="0.7" right="0.7" top="0.75" bottom="0.75" header="0.3" footer="0.3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4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15.8515625" style="0" customWidth="1"/>
    <col min="2" max="2" width="4.28125" style="0" customWidth="1"/>
    <col min="3" max="3" width="19.00390625" style="0" customWidth="1"/>
    <col min="4" max="4" width="15.57421875" style="0" customWidth="1"/>
    <col min="5" max="6" width="16.28125" style="0" customWidth="1"/>
    <col min="7" max="7" width="10.7109375" style="0" customWidth="1"/>
    <col min="8" max="8" width="18.8515625" style="0" customWidth="1"/>
    <col min="9" max="9" width="11.8515625" style="0" customWidth="1"/>
    <col min="10" max="10" width="17.00390625" style="0" customWidth="1"/>
    <col min="11" max="11" width="9.140625" style="4" customWidth="1"/>
    <col min="12" max="12" width="15.7109375" style="0" customWidth="1"/>
    <col min="13" max="13" width="17.140625" style="0" customWidth="1"/>
    <col min="14" max="14" width="15.7109375" style="25" customWidth="1"/>
  </cols>
  <sheetData>
    <row r="2" spans="1:11" ht="27.75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6" spans="1:14" ht="72.75" thickBot="1">
      <c r="A6" s="28" t="s">
        <v>1</v>
      </c>
      <c r="B6" s="29"/>
      <c r="C6" s="30"/>
      <c r="D6" s="10" t="s">
        <v>2</v>
      </c>
      <c r="E6" s="11" t="s">
        <v>3</v>
      </c>
      <c r="F6" s="11" t="s">
        <v>20</v>
      </c>
      <c r="G6" s="12" t="s">
        <v>4</v>
      </c>
      <c r="H6" s="13" t="s">
        <v>36</v>
      </c>
      <c r="I6" s="12" t="s">
        <v>5</v>
      </c>
      <c r="J6" s="10" t="s">
        <v>6</v>
      </c>
      <c r="K6" s="14" t="s">
        <v>7</v>
      </c>
      <c r="L6" s="10" t="s">
        <v>8</v>
      </c>
      <c r="M6" s="10" t="s">
        <v>9</v>
      </c>
      <c r="N6" s="10" t="s">
        <v>37</v>
      </c>
    </row>
    <row r="7" spans="1:14" ht="49.5" thickBot="1" thickTop="1">
      <c r="A7" s="31" t="s">
        <v>19</v>
      </c>
      <c r="B7" s="5">
        <v>1</v>
      </c>
      <c r="C7" s="5" t="s">
        <v>10</v>
      </c>
      <c r="D7" s="16" t="s">
        <v>24</v>
      </c>
      <c r="E7" s="15" t="s">
        <v>21</v>
      </c>
      <c r="F7" s="19" t="s">
        <v>29</v>
      </c>
      <c r="G7" s="6" t="s">
        <v>11</v>
      </c>
      <c r="H7" s="7">
        <v>2</v>
      </c>
      <c r="I7" s="20">
        <v>2311920</v>
      </c>
      <c r="J7" s="8">
        <f>H7*I7</f>
        <v>4623840</v>
      </c>
      <c r="K7" s="22">
        <v>0.1</v>
      </c>
      <c r="L7" s="8">
        <f>K7*J7</f>
        <v>462384</v>
      </c>
      <c r="M7" s="8">
        <f>SUM(J7,L7)</f>
        <v>5086224</v>
      </c>
      <c r="N7" s="33" t="s">
        <v>38</v>
      </c>
    </row>
    <row r="8" spans="1:14" ht="36.75" thickBot="1">
      <c r="A8" s="32"/>
      <c r="B8" s="5">
        <v>2</v>
      </c>
      <c r="C8" s="1" t="s">
        <v>12</v>
      </c>
      <c r="D8" s="16" t="s">
        <v>25</v>
      </c>
      <c r="E8" s="15" t="s">
        <v>21</v>
      </c>
      <c r="F8" s="19" t="s">
        <v>30</v>
      </c>
      <c r="G8" s="6" t="s">
        <v>11</v>
      </c>
      <c r="H8" s="9">
        <v>2</v>
      </c>
      <c r="I8" s="21">
        <v>192660</v>
      </c>
      <c r="J8" s="8">
        <f>H8*I8</f>
        <v>385320</v>
      </c>
      <c r="K8" s="23">
        <v>0.1</v>
      </c>
      <c r="L8" s="8">
        <f>K8*J8</f>
        <v>38532</v>
      </c>
      <c r="M8" s="8">
        <f>SUM(J8,L8)</f>
        <v>423852</v>
      </c>
      <c r="N8" s="34"/>
    </row>
    <row r="9" spans="1:14" ht="48.75" thickBot="1">
      <c r="A9" s="32"/>
      <c r="B9" s="5">
        <v>3</v>
      </c>
      <c r="C9" s="1" t="s">
        <v>13</v>
      </c>
      <c r="D9" s="17" t="s">
        <v>26</v>
      </c>
      <c r="E9" s="15" t="s">
        <v>21</v>
      </c>
      <c r="F9" s="19" t="s">
        <v>31</v>
      </c>
      <c r="G9" s="6" t="s">
        <v>11</v>
      </c>
      <c r="H9" s="9">
        <v>2</v>
      </c>
      <c r="I9" s="20">
        <v>64220</v>
      </c>
      <c r="J9" s="8">
        <f>H9*I9</f>
        <v>128440</v>
      </c>
      <c r="K9" s="24">
        <v>0.2</v>
      </c>
      <c r="L9" s="8">
        <f>K9*J9</f>
        <v>25688</v>
      </c>
      <c r="M9" s="8">
        <f>SUM(J9,L9)</f>
        <v>154128</v>
      </c>
      <c r="N9" s="34"/>
    </row>
    <row r="10" spans="1:14" ht="26.25" thickBot="1">
      <c r="A10" s="32"/>
      <c r="B10" s="5">
        <v>4</v>
      </c>
      <c r="C10" s="3" t="s">
        <v>14</v>
      </c>
      <c r="D10" s="18" t="s">
        <v>27</v>
      </c>
      <c r="E10" s="2" t="s">
        <v>22</v>
      </c>
      <c r="F10" s="19" t="s">
        <v>32</v>
      </c>
      <c r="G10" s="6" t="s">
        <v>11</v>
      </c>
      <c r="H10" s="9">
        <v>2</v>
      </c>
      <c r="I10" s="20">
        <v>4600</v>
      </c>
      <c r="J10" s="8">
        <f>H10*I10</f>
        <v>9200</v>
      </c>
      <c r="K10" s="24">
        <v>0.1</v>
      </c>
      <c r="L10" s="8">
        <f>K10*J10</f>
        <v>920</v>
      </c>
      <c r="M10" s="8">
        <f>SUM(J10,L10)</f>
        <v>10120</v>
      </c>
      <c r="N10" s="34"/>
    </row>
    <row r="11" spans="1:14" ht="26.25" thickBot="1">
      <c r="A11" s="32"/>
      <c r="B11" s="5">
        <v>5</v>
      </c>
      <c r="C11" s="3" t="s">
        <v>15</v>
      </c>
      <c r="D11" s="18" t="s">
        <v>28</v>
      </c>
      <c r="E11" s="2" t="s">
        <v>23</v>
      </c>
      <c r="F11" s="19" t="s">
        <v>33</v>
      </c>
      <c r="G11" s="6" t="s">
        <v>11</v>
      </c>
      <c r="H11" s="9">
        <v>2</v>
      </c>
      <c r="I11" s="20">
        <v>33700</v>
      </c>
      <c r="J11" s="8">
        <f>H11*I11</f>
        <v>67400</v>
      </c>
      <c r="K11" s="24">
        <v>0.1</v>
      </c>
      <c r="L11" s="8">
        <f>K11*J11</f>
        <v>6740</v>
      </c>
      <c r="M11" s="8">
        <f>SUM(J11,L11)</f>
        <v>74140</v>
      </c>
      <c r="N11" s="35"/>
    </row>
    <row r="12" spans="1:13" ht="12.75">
      <c r="A12" s="39" t="s">
        <v>16</v>
      </c>
      <c r="B12" s="39"/>
      <c r="C12" s="39"/>
      <c r="D12" s="40"/>
      <c r="E12" s="40"/>
      <c r="F12" s="40"/>
      <c r="G12" s="40"/>
      <c r="H12" s="39"/>
      <c r="I12" s="40"/>
      <c r="J12" s="41"/>
      <c r="K12" s="36">
        <f>SUM(J7:J11)</f>
        <v>5214200</v>
      </c>
      <c r="L12" s="37"/>
      <c r="M12" s="38"/>
    </row>
    <row r="13" spans="1:13" ht="12.75">
      <c r="A13" s="40" t="s">
        <v>17</v>
      </c>
      <c r="B13" s="40"/>
      <c r="C13" s="40"/>
      <c r="D13" s="40"/>
      <c r="E13" s="40"/>
      <c r="F13" s="40"/>
      <c r="G13" s="40"/>
      <c r="H13" s="40"/>
      <c r="I13" s="40"/>
      <c r="J13" s="41"/>
      <c r="K13" s="36">
        <f>SUM(L7:L11)</f>
        <v>534264</v>
      </c>
      <c r="L13" s="37"/>
      <c r="M13" s="38"/>
    </row>
    <row r="14" spans="1:13" ht="12.75">
      <c r="A14" s="40" t="s">
        <v>18</v>
      </c>
      <c r="B14" s="40"/>
      <c r="C14" s="40"/>
      <c r="D14" s="40"/>
      <c r="E14" s="40"/>
      <c r="F14" s="40"/>
      <c r="G14" s="40"/>
      <c r="H14" s="40"/>
      <c r="I14" s="40"/>
      <c r="J14" s="41"/>
      <c r="K14" s="36">
        <f>SUM(M7:M11)</f>
        <v>5748464</v>
      </c>
      <c r="L14" s="37"/>
      <c r="M14" s="38"/>
    </row>
  </sheetData>
  <sheetProtection/>
  <mergeCells count="10">
    <mergeCell ref="N7:N11"/>
    <mergeCell ref="A14:J14"/>
    <mergeCell ref="K14:M14"/>
    <mergeCell ref="A2:K2"/>
    <mergeCell ref="A6:C6"/>
    <mergeCell ref="A7:A11"/>
    <mergeCell ref="A12:J12"/>
    <mergeCell ref="K12:M12"/>
    <mergeCell ref="A13:J13"/>
    <mergeCell ref="K13:M13"/>
  </mergeCells>
  <printOptions/>
  <pageMargins left="0.7" right="0.7" top="0.75" bottom="0.75" header="0.3" footer="0.3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Ana Markovic</cp:lastModifiedBy>
  <cp:lastPrinted>2015-04-23T06:09:09Z</cp:lastPrinted>
  <dcterms:created xsi:type="dcterms:W3CDTF">2014-01-17T13:07:43Z</dcterms:created>
  <dcterms:modified xsi:type="dcterms:W3CDTF">2015-05-05T09:35:07Z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