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ela\postupci 2016\posebni ugovori\za objavu\"/>
    </mc:Choice>
  </mc:AlternateContent>
  <bookViews>
    <workbookView xWindow="0" yWindow="45" windowWidth="15480" windowHeight="11640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понуде'!$A$15:$N$40</definedName>
    <definedName name="_xlnm.Print_Area" localSheetId="0">'Образац понуде'!$A$1:$N$48</definedName>
  </definedNames>
  <calcPr calcId="152511"/>
</workbook>
</file>

<file path=xl/calcChain.xml><?xml version="1.0" encoding="utf-8"?>
<calcChain xmlns="http://schemas.openxmlformats.org/spreadsheetml/2006/main">
  <c r="K28" i="11" l="1"/>
  <c r="M28" i="11" s="1"/>
  <c r="K17" i="11"/>
  <c r="M17" i="11" s="1"/>
  <c r="N17" i="11" s="1"/>
  <c r="K18" i="11"/>
  <c r="M18" i="11" s="1"/>
  <c r="N18" i="11" s="1"/>
  <c r="K19" i="11"/>
  <c r="M19" i="11" s="1"/>
  <c r="N19" i="11" s="1"/>
  <c r="K20" i="11"/>
  <c r="M20" i="11" s="1"/>
  <c r="N20" i="11" s="1"/>
  <c r="K21" i="11"/>
  <c r="M21" i="11" s="1"/>
  <c r="N21" i="11" s="1"/>
  <c r="K22" i="11"/>
  <c r="M22" i="11" s="1"/>
  <c r="N22" i="11" s="1"/>
  <c r="K23" i="11"/>
  <c r="M23" i="11" s="1"/>
  <c r="N23" i="11" s="1"/>
  <c r="K24" i="11"/>
  <c r="M24" i="11" s="1"/>
  <c r="N24" i="11" s="1"/>
  <c r="K25" i="11"/>
  <c r="M25" i="11" s="1"/>
  <c r="N25" i="11" s="1"/>
  <c r="K26" i="11"/>
  <c r="M26" i="11" s="1"/>
  <c r="N26" i="11" s="1"/>
  <c r="K27" i="11"/>
  <c r="M27" i="11" s="1"/>
  <c r="N27" i="11" s="1"/>
  <c r="K16" i="11"/>
  <c r="K37" i="11"/>
  <c r="M37" i="11" s="1"/>
  <c r="N37" i="11" s="1"/>
  <c r="N28" i="11" l="1"/>
  <c r="M16" i="11"/>
  <c r="K36" i="11"/>
  <c r="M36" i="11" s="1"/>
  <c r="N36" i="11" s="1"/>
  <c r="K35" i="11"/>
  <c r="M35" i="11" s="1"/>
  <c r="N35" i="11" s="1"/>
  <c r="K34" i="11"/>
  <c r="M34" i="11" s="1"/>
  <c r="N34" i="11" s="1"/>
  <c r="K33" i="11"/>
  <c r="M33" i="11" s="1"/>
  <c r="N33" i="11" s="1"/>
  <c r="K32" i="11"/>
  <c r="M32" i="11" s="1"/>
  <c r="K31" i="11"/>
  <c r="M31" i="11" s="1"/>
  <c r="N31" i="11" s="1"/>
  <c r="K30" i="11"/>
  <c r="K29" i="11"/>
  <c r="M38" i="11" l="1"/>
  <c r="N32" i="11"/>
  <c r="M30" i="11"/>
  <c r="N30" i="11" s="1"/>
  <c r="M29" i="11"/>
  <c r="N29" i="11" s="1"/>
  <c r="N16" i="11"/>
  <c r="M40" i="11" l="1"/>
  <c r="M39" i="11"/>
</calcChain>
</file>

<file path=xl/sharedStrings.xml><?xml version="1.0" encoding="utf-8"?>
<sst xmlns="http://schemas.openxmlformats.org/spreadsheetml/2006/main" count="129" uniqueCount="95">
  <si>
    <t>PARTIJA</t>
  </si>
  <si>
    <t>PREDMET NABAVKE</t>
  </si>
  <si>
    <t>ZAŠTIĆENI NAZIV PONUĐENOG DOBRA</t>
  </si>
  <si>
    <t>PROIZVOĐAČ</t>
  </si>
  <si>
    <t>FARMACEUTSKI OBLIK</t>
  </si>
  <si>
    <t>JEDINICA MERE</t>
  </si>
  <si>
    <t>KOLIČINA</t>
  </si>
  <si>
    <t>JEDINIČNA CENA</t>
  </si>
  <si>
    <t>UKUPNA CENA BEZ PDV-A</t>
  </si>
  <si>
    <t>IZNOS PDV-A</t>
  </si>
  <si>
    <t>UKUPNA CENA SA PDV-OM</t>
  </si>
  <si>
    <t>bočica</t>
  </si>
  <si>
    <t>UKUPNA VREDNOST PONUDE BEZ PDV-A</t>
  </si>
  <si>
    <t>UKUPNA VREDNOST PONUDE SA PDV-OM</t>
  </si>
  <si>
    <t>M.P.</t>
  </si>
  <si>
    <t>Ovlašćeno lice ponuđača:</t>
  </si>
  <si>
    <t>250 mg</t>
  </si>
  <si>
    <t>25 mg</t>
  </si>
  <si>
    <t>50 mg</t>
  </si>
  <si>
    <t>200 mg</t>
  </si>
  <si>
    <t>prašak za koncentrat za rastvor za infuziju</t>
  </si>
  <si>
    <t>film tableta</t>
  </si>
  <si>
    <t>prašak za rastvor za injekciju</t>
  </si>
  <si>
    <t>JAČINA LEKA</t>
  </si>
  <si>
    <t xml:space="preserve"> </t>
  </si>
  <si>
    <t>Rok važenja ponude je  ________  dana od dana otvaranja ponuda.</t>
  </si>
  <si>
    <t>УПУТСТВО: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</si>
  <si>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</si>
  <si>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</si>
  <si>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</si>
  <si>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</si>
  <si>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</si>
  <si>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</si>
  <si>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>JKL</t>
  </si>
  <si>
    <t xml:space="preserve">Rok isporuke iznosi  _________________ od dana prijema pismenog zahteva kupca. </t>
  </si>
  <si>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</si>
  <si>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</si>
  <si>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</si>
  <si>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</si>
  <si>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</si>
  <si>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</si>
  <si>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STOPA PDV-A</t>
  </si>
  <si>
    <t>rastvor za injekciju</t>
  </si>
  <si>
    <t>Рок испоруке се уноси у сатима, при чему не може бити дужи од 72 h, oд дана пријема писменог захтева купца.</t>
  </si>
  <si>
    <t>- уз понуду достави, у електронском облику (ексел фајл), на CD/DVD-у или USB-у, непотписану копију попуњеног обрасца понуде.</t>
  </si>
  <si>
    <t xml:space="preserve">ПРИЛОГ БР.  - ОБРАЗАЦ БР 4.1 - ПОНУДА ЗА ЈАВНУ НАБАВКУ ОРИГИНАЛНИХ И ИНОВАТИВНИХ ЛЕКОВА, КОЈИ У СЕБИ САДРЖИ ОБРАЗАЦ СТРУКТУРЕ ЦЕНЕ СА УПУТСТВОМ КАКО ДА СЕ ПОПУНИ  </t>
  </si>
  <si>
    <t>Поводом позива за подношење понуде за јавну набавку оригиналних и иновативних лекова – бр. ЈН: 404-1-110/16-76, објављеног на Порталу јавних набавки дана 23.12.2016. године, подносим понуду како следи:</t>
  </si>
  <si>
    <t>bosentan</t>
  </si>
  <si>
    <t>tobramicin</t>
  </si>
  <si>
    <t>posakonazol</t>
  </si>
  <si>
    <t>valganciklovir</t>
  </si>
  <si>
    <t>lidokain, hlorheksidin</t>
  </si>
  <si>
    <t>kofein</t>
  </si>
  <si>
    <t>sugamadeks</t>
  </si>
  <si>
    <t>deferasiroks</t>
  </si>
  <si>
    <t>romiplostim</t>
  </si>
  <si>
    <t>eltrombopag</t>
  </si>
  <si>
    <t>cabazitaksel</t>
  </si>
  <si>
    <t>brentuksimab vedotin</t>
  </si>
  <si>
    <t>pembrolizumab</t>
  </si>
  <si>
    <t>sorafenib</t>
  </si>
  <si>
    <t>vemurafenib</t>
  </si>
  <si>
    <t>ruksolitinib</t>
  </si>
  <si>
    <t>enzalutamid</t>
  </si>
  <si>
    <t>abirateron</t>
  </si>
  <si>
    <t>pleriksafor</t>
  </si>
  <si>
    <t>gel</t>
  </si>
  <si>
    <t>12,5g (20mg/g+0,5mg/g)</t>
  </si>
  <si>
    <t>aplikator</t>
  </si>
  <si>
    <t>rastvor za infuziju i oralni rastvor</t>
  </si>
  <si>
    <t>1ml (20mg/ml)</t>
  </si>
  <si>
    <t>ampula</t>
  </si>
  <si>
    <t>2 ml (100mg/ml)</t>
  </si>
  <si>
    <t>tableta za oralnu suspenziju</t>
  </si>
  <si>
    <t>tableta</t>
  </si>
  <si>
    <t>250 mcg</t>
  </si>
  <si>
    <t>koncentrat i rastvarač za rastvor za infuziju</t>
  </si>
  <si>
    <t>4,5 ml (60 mg/1,5 ml)</t>
  </si>
  <si>
    <t>240 mg</t>
  </si>
  <si>
    <t>5 mg</t>
  </si>
  <si>
    <t>15 mg</t>
  </si>
  <si>
    <t>20 mg</t>
  </si>
  <si>
    <t>kapsula</t>
  </si>
  <si>
    <t>40 mg</t>
  </si>
  <si>
    <t>1,2 ml; 20mg/ml</t>
  </si>
  <si>
    <t>56 po 125mg</t>
  </si>
  <si>
    <t>kutija</t>
  </si>
  <si>
    <t>rastvor za raspršivanje</t>
  </si>
  <si>
    <t>4 ml (300mg/4ml)</t>
  </si>
  <si>
    <t>kontejner</t>
  </si>
  <si>
    <t>oralna suspenzija</t>
  </si>
  <si>
    <t>105 ml (40mg/ml)</t>
  </si>
  <si>
    <t>450 mg</t>
  </si>
  <si>
    <t>Начин уноса цене: У колону Јединична цена уносе се само јединичне цене у складу са одговарајућом јединицом мере за одређену партију. Јединичне цене уносе се без ПДВ-а. У колони Износ ПДВ-а, потребно је унети стопу ПДВ-а која се примењује, за сваку партију. У образац није потребно уносити вредности из осталих колона,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</si>
  <si>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заштићени назив понуђеног добра) и назив произвођача за понуђени лек (колона: Произвођач).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</si>
</sst>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din.&quot;_-;\-* #,##0.00\ &quot;din.&quot;_-;_-* &quot;-&quot;??\ &quot;din.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9"/>
        <bgColor auto="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16" fillId="0" borderId="0"/>
    <xf numFmtId="0" fontId="2" fillId="0" borderId="0"/>
    <xf numFmtId="0" fontId="23" fillId="0" borderId="0"/>
    <xf numFmtId="0" fontId="22" fillId="0" borderId="0"/>
    <xf numFmtId="0" fontId="23" fillId="0" borderId="0"/>
    <xf numFmtId="0" fontId="1" fillId="0" borderId="0"/>
    <xf numFmtId="0" fontId="16" fillId="0" borderId="0"/>
  </cellStyleXfs>
  <cellXfs count="136">
    <xf numFmtId="0" fontId="0" fillId="0" borderId="0" xfId="0"/>
    <xf numFmtId="0" fontId="18" fillId="0" borderId="0" xfId="0" applyFont="1"/>
    <xf numFmtId="0" fontId="5" fillId="2" borderId="0" xfId="0" applyFont="1" applyFill="1"/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49" fontId="21" fillId="2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3" fontId="21" fillId="3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justify" wrapText="1"/>
    </xf>
    <xf numFmtId="0" fontId="4" fillId="2" borderId="0" xfId="0" applyFont="1" applyFill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justify" wrapText="1"/>
    </xf>
    <xf numFmtId="0" fontId="6" fillId="2" borderId="0" xfId="0" applyFont="1" applyFill="1" applyAlignment="1">
      <alignment horizontal="center" vertical="center"/>
    </xf>
    <xf numFmtId="0" fontId="14" fillId="2" borderId="10" xfId="4" applyFont="1" applyFill="1" applyBorder="1" applyAlignment="1">
      <alignment horizontal="center" vertical="center" wrapText="1"/>
    </xf>
    <xf numFmtId="0" fontId="14" fillId="2" borderId="2" xfId="4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49" fontId="14" fillId="2" borderId="2" xfId="4" applyNumberFormat="1" applyFont="1" applyFill="1" applyBorder="1" applyAlignment="1">
      <alignment horizontal="center" vertical="center" wrapText="1"/>
    </xf>
    <xf numFmtId="3" fontId="14" fillId="3" borderId="2" xfId="4" applyNumberFormat="1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3" applyFont="1" applyFill="1" applyAlignment="1">
      <alignment horizontal="left" vertical="center" wrapText="1"/>
    </xf>
    <xf numFmtId="49" fontId="11" fillId="2" borderId="0" xfId="3" applyNumberFormat="1" applyFont="1" applyFill="1" applyAlignment="1">
      <alignment horizontal="center" vertical="center" wrapText="1"/>
    </xf>
    <xf numFmtId="0" fontId="11" fillId="2" borderId="0" xfId="3" applyFont="1" applyFill="1" applyAlignment="1">
      <alignment horizontal="center" vertical="center"/>
    </xf>
    <xf numFmtId="3" fontId="11" fillId="3" borderId="0" xfId="3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 vertical="justify" wrapText="1"/>
    </xf>
    <xf numFmtId="49" fontId="12" fillId="2" borderId="0" xfId="3" applyNumberFormat="1" applyFont="1" applyFill="1" applyAlignment="1">
      <alignment horizontal="center" vertical="center" wrapText="1"/>
    </xf>
    <xf numFmtId="0" fontId="12" fillId="2" borderId="0" xfId="3" applyFont="1" applyFill="1" applyAlignment="1">
      <alignment horizontal="center" vertical="center"/>
    </xf>
    <xf numFmtId="3" fontId="12" fillId="3" borderId="0" xfId="3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justify" wrapText="1"/>
    </xf>
    <xf numFmtId="0" fontId="13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3" fontId="12" fillId="3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" vertical="justify" wrapText="1"/>
    </xf>
    <xf numFmtId="0" fontId="11" fillId="2" borderId="0" xfId="0" applyFont="1" applyFill="1" applyAlignment="1">
      <alignment horizontal="left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right" vertical="center"/>
    </xf>
    <xf numFmtId="0" fontId="14" fillId="2" borderId="2" xfId="0" applyFont="1" applyFill="1" applyBorder="1" applyAlignment="1">
      <alignment horizontal="right" vertical="center" wrapText="1"/>
    </xf>
    <xf numFmtId="0" fontId="14" fillId="2" borderId="26" xfId="0" applyFont="1" applyFill="1" applyBorder="1" applyAlignment="1">
      <alignment horizontal="right" vertical="center" wrapText="1"/>
    </xf>
    <xf numFmtId="0" fontId="17" fillId="2" borderId="6" xfId="3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9" fontId="17" fillId="2" borderId="4" xfId="3" applyNumberFormat="1" applyFont="1" applyFill="1" applyBorder="1" applyAlignment="1">
      <alignment horizontal="center" vertical="center"/>
    </xf>
    <xf numFmtId="0" fontId="17" fillId="2" borderId="4" xfId="3" applyFont="1" applyFill="1" applyBorder="1" applyAlignment="1" applyProtection="1">
      <alignment horizontal="center" vertical="center" wrapText="1"/>
      <protection locked="0"/>
    </xf>
    <xf numFmtId="0" fontId="17" fillId="2" borderId="1" xfId="3" applyFont="1" applyFill="1" applyBorder="1" applyAlignment="1" applyProtection="1">
      <alignment horizontal="center" vertical="center" wrapText="1"/>
      <protection locked="0"/>
    </xf>
    <xf numFmtId="3" fontId="24" fillId="2" borderId="1" xfId="0" applyNumberFormat="1" applyFont="1" applyFill="1" applyBorder="1" applyAlignment="1">
      <alignment horizontal="center" vertical="center" wrapText="1"/>
    </xf>
    <xf numFmtId="4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1" xfId="0" applyNumberFormat="1" applyFont="1" applyFill="1" applyBorder="1" applyAlignment="1">
      <alignment horizontal="right" vertical="center" wrapText="1"/>
    </xf>
    <xf numFmtId="164" fontId="17" fillId="2" borderId="8" xfId="0" applyNumberFormat="1" applyFont="1" applyFill="1" applyBorder="1" applyAlignment="1">
      <alignment horizontal="right" vertical="center" wrapText="1"/>
    </xf>
    <xf numFmtId="0" fontId="17" fillId="2" borderId="20" xfId="3" applyFont="1" applyFill="1" applyBorder="1" applyAlignment="1">
      <alignment horizontal="center" vertical="center" wrapText="1"/>
    </xf>
    <xf numFmtId="0" fontId="24" fillId="2" borderId="15" xfId="5" applyFont="1" applyFill="1" applyBorder="1" applyAlignment="1">
      <alignment horizontal="center" vertical="center" wrapText="1"/>
    </xf>
    <xf numFmtId="49" fontId="17" fillId="2" borderId="19" xfId="3" applyNumberFormat="1" applyFont="1" applyFill="1" applyBorder="1" applyAlignment="1">
      <alignment horizontal="center" vertical="center"/>
    </xf>
    <xf numFmtId="0" fontId="17" fillId="2" borderId="19" xfId="3" applyFont="1" applyFill="1" applyBorder="1" applyAlignment="1" applyProtection="1">
      <alignment horizontal="center" vertical="center" wrapText="1"/>
      <protection locked="0"/>
    </xf>
    <xf numFmtId="0" fontId="17" fillId="2" borderId="15" xfId="3" applyFont="1" applyFill="1" applyBorder="1" applyAlignment="1" applyProtection="1">
      <alignment horizontal="center" vertical="center" wrapText="1"/>
      <protection locked="0"/>
    </xf>
    <xf numFmtId="0" fontId="24" fillId="2" borderId="15" xfId="0" applyFont="1" applyFill="1" applyBorder="1" applyAlignment="1">
      <alignment horizontal="center" vertical="center" wrapText="1"/>
    </xf>
    <xf numFmtId="3" fontId="24" fillId="2" borderId="15" xfId="0" applyNumberFormat="1" applyFont="1" applyFill="1" applyBorder="1" applyAlignment="1">
      <alignment horizontal="center" vertical="center" wrapText="1"/>
    </xf>
    <xf numFmtId="4" fontId="17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15" xfId="0" applyNumberFormat="1" applyFont="1" applyFill="1" applyBorder="1" applyAlignment="1">
      <alignment horizontal="right" vertical="center" wrapText="1"/>
    </xf>
    <xf numFmtId="164" fontId="17" fillId="2" borderId="25" xfId="0" applyNumberFormat="1" applyFont="1" applyFill="1" applyBorder="1" applyAlignment="1">
      <alignment horizontal="right" vertical="center" wrapText="1"/>
    </xf>
    <xf numFmtId="0" fontId="24" fillId="2" borderId="15" xfId="6" applyFont="1" applyFill="1" applyBorder="1" applyAlignment="1">
      <alignment horizontal="center" vertical="center" wrapText="1"/>
    </xf>
    <xf numFmtId="0" fontId="17" fillId="2" borderId="28" xfId="3" applyFont="1" applyFill="1" applyBorder="1" applyAlignment="1">
      <alignment horizontal="center" vertical="center" wrapText="1"/>
    </xf>
    <xf numFmtId="0" fontId="17" fillId="2" borderId="5" xfId="3" applyFont="1" applyFill="1" applyBorder="1" applyAlignment="1">
      <alignment horizontal="center" vertical="center"/>
    </xf>
    <xf numFmtId="49" fontId="17" fillId="2" borderId="5" xfId="3" applyNumberFormat="1" applyFont="1" applyFill="1" applyBorder="1" applyAlignment="1">
      <alignment horizontal="center" vertical="center"/>
    </xf>
    <xf numFmtId="0" fontId="17" fillId="2" borderId="5" xfId="3" applyFont="1" applyFill="1" applyBorder="1" applyAlignment="1" applyProtection="1">
      <alignment horizontal="center" vertical="center" wrapText="1"/>
      <protection locked="0"/>
    </xf>
    <xf numFmtId="0" fontId="24" fillId="2" borderId="5" xfId="1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3" fontId="24" fillId="2" borderId="5" xfId="0" applyNumberFormat="1" applyFont="1" applyFill="1" applyBorder="1" applyAlignment="1">
      <alignment horizontal="center" vertical="center" wrapText="1"/>
    </xf>
    <xf numFmtId="4" fontId="17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5" xfId="0" applyNumberFormat="1" applyFont="1" applyFill="1" applyBorder="1" applyAlignment="1">
      <alignment horizontal="right" vertical="center" wrapText="1"/>
    </xf>
    <xf numFmtId="0" fontId="17" fillId="2" borderId="17" xfId="3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49" fontId="17" fillId="2" borderId="14" xfId="3" applyNumberFormat="1" applyFont="1" applyFill="1" applyBorder="1" applyAlignment="1">
      <alignment horizontal="center" vertical="center"/>
    </xf>
    <xf numFmtId="0" fontId="17" fillId="2" borderId="14" xfId="3" applyFont="1" applyFill="1" applyBorder="1" applyAlignment="1" applyProtection="1">
      <alignment horizontal="center" vertical="center" wrapText="1"/>
      <protection locked="0"/>
    </xf>
    <xf numFmtId="0" fontId="17" fillId="2" borderId="3" xfId="3" applyFont="1" applyFill="1" applyBorder="1" applyAlignment="1" applyProtection="1">
      <alignment horizontal="center" vertical="center" wrapText="1"/>
      <protection locked="0"/>
    </xf>
    <xf numFmtId="3" fontId="24" fillId="2" borderId="16" xfId="0" applyNumberFormat="1" applyFont="1" applyFill="1" applyBorder="1" applyAlignment="1">
      <alignment horizontal="center" vertical="center" wrapText="1"/>
    </xf>
    <xf numFmtId="4" fontId="17" fillId="2" borderId="14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3" xfId="0" applyNumberFormat="1" applyFont="1" applyFill="1" applyBorder="1" applyAlignment="1">
      <alignment horizontal="right" vertical="center" wrapText="1"/>
    </xf>
    <xf numFmtId="164" fontId="17" fillId="2" borderId="24" xfId="0" applyNumberFormat="1" applyFont="1" applyFill="1" applyBorder="1" applyAlignment="1">
      <alignment horizontal="right" vertical="center" wrapText="1"/>
    </xf>
    <xf numFmtId="0" fontId="17" fillId="2" borderId="10" xfId="3" applyFont="1" applyFill="1" applyBorder="1" applyAlignment="1">
      <alignment horizontal="center" vertical="center" wrapText="1"/>
    </xf>
    <xf numFmtId="49" fontId="17" fillId="2" borderId="11" xfId="3" applyNumberFormat="1" applyFont="1" applyFill="1" applyBorder="1" applyAlignment="1">
      <alignment horizontal="center" vertical="center"/>
    </xf>
    <xf numFmtId="0" fontId="17" fillId="2" borderId="11" xfId="3" applyFont="1" applyFill="1" applyBorder="1" applyAlignment="1" applyProtection="1">
      <alignment horizontal="center" vertical="center" wrapText="1"/>
      <protection locked="0"/>
    </xf>
    <xf numFmtId="0" fontId="17" fillId="2" borderId="2" xfId="3" applyFont="1" applyFill="1" applyBorder="1" applyAlignment="1" applyProtection="1">
      <alignment horizontal="center" vertical="center" wrapText="1"/>
      <protection locked="0"/>
    </xf>
    <xf numFmtId="3" fontId="24" fillId="2" borderId="2" xfId="0" applyNumberFormat="1" applyFont="1" applyFill="1" applyBorder="1" applyAlignment="1">
      <alignment horizontal="center" vertical="center" wrapText="1"/>
    </xf>
    <xf numFmtId="4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2" xfId="0" applyNumberFormat="1" applyFont="1" applyFill="1" applyBorder="1" applyAlignment="1">
      <alignment horizontal="right" vertical="center" wrapText="1"/>
    </xf>
    <xf numFmtId="164" fontId="17" fillId="2" borderId="26" xfId="0" applyNumberFormat="1" applyFont="1" applyFill="1" applyBorder="1" applyAlignment="1">
      <alignment horizontal="right" vertical="center" wrapText="1"/>
    </xf>
    <xf numFmtId="0" fontId="24" fillId="2" borderId="1" xfId="7" applyFont="1" applyFill="1" applyBorder="1" applyAlignment="1">
      <alignment horizontal="center" vertical="center" wrapText="1"/>
    </xf>
    <xf numFmtId="49" fontId="17" fillId="2" borderId="1" xfId="3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2" xfId="3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15" xfId="0" applyFont="1" applyFill="1" applyBorder="1" applyAlignment="1">
      <alignment horizontal="center" vertical="center" wrapText="1"/>
    </xf>
    <xf numFmtId="9" fontId="17" fillId="2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top" wrapText="1"/>
    </xf>
    <xf numFmtId="0" fontId="17" fillId="2" borderId="18" xfId="3" applyFont="1" applyFill="1" applyBorder="1" applyAlignment="1" applyProtection="1">
      <alignment vertical="center" wrapText="1"/>
      <protection locked="0"/>
    </xf>
    <xf numFmtId="0" fontId="17" fillId="2" borderId="0" xfId="3" applyFont="1" applyFill="1" applyBorder="1" applyAlignment="1" applyProtection="1">
      <alignment vertical="center" wrapText="1"/>
      <protection locked="0"/>
    </xf>
    <xf numFmtId="0" fontId="4" fillId="2" borderId="0" xfId="0" applyNumberFormat="1" applyFont="1" applyFill="1" applyBorder="1" applyAlignment="1" applyProtection="1">
      <alignment vertical="top" wrapText="1"/>
      <protection locked="0"/>
    </xf>
    <xf numFmtId="9" fontId="17" fillId="2" borderId="3" xfId="0" applyNumberFormat="1" applyFont="1" applyFill="1" applyBorder="1" applyAlignment="1">
      <alignment horizontal="right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/>
    </xf>
    <xf numFmtId="4" fontId="17" fillId="2" borderId="9" xfId="0" applyNumberFormat="1" applyFont="1" applyFill="1" applyBorder="1" applyAlignment="1">
      <alignment horizontal="right" vertical="center" wrapText="1"/>
    </xf>
    <xf numFmtId="4" fontId="17" fillId="2" borderId="21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justify" wrapText="1"/>
    </xf>
    <xf numFmtId="0" fontId="12" fillId="2" borderId="0" xfId="0" applyFont="1" applyFill="1" applyBorder="1" applyAlignment="1">
      <alignment horizontal="center" vertical="justify" wrapText="1"/>
    </xf>
    <xf numFmtId="0" fontId="12" fillId="2" borderId="18" xfId="0" applyFont="1" applyFill="1" applyBorder="1" applyAlignment="1">
      <alignment horizontal="center" vertical="justify" wrapText="1"/>
    </xf>
    <xf numFmtId="0" fontId="14" fillId="2" borderId="12" xfId="3" applyFont="1" applyFill="1" applyBorder="1" applyAlignment="1">
      <alignment horizontal="right" vertical="center" wrapText="1"/>
    </xf>
    <xf numFmtId="0" fontId="14" fillId="2" borderId="7" xfId="3" applyFont="1" applyFill="1" applyBorder="1" applyAlignment="1">
      <alignment horizontal="right" vertical="center" wrapText="1"/>
    </xf>
    <xf numFmtId="0" fontId="14" fillId="2" borderId="4" xfId="3" applyFont="1" applyFill="1" applyBorder="1" applyAlignment="1">
      <alignment horizontal="right" vertical="center" wrapText="1"/>
    </xf>
    <xf numFmtId="4" fontId="17" fillId="2" borderId="13" xfId="0" applyNumberFormat="1" applyFont="1" applyFill="1" applyBorder="1" applyAlignment="1">
      <alignment horizontal="right" vertical="center" wrapText="1"/>
    </xf>
    <xf numFmtId="4" fontId="17" fillId="2" borderId="22" xfId="0" applyNumberFormat="1" applyFont="1" applyFill="1" applyBorder="1" applyAlignment="1">
      <alignment horizontal="right" vertical="center" wrapText="1"/>
    </xf>
    <xf numFmtId="0" fontId="9" fillId="2" borderId="0" xfId="3" applyFont="1" applyFill="1" applyBorder="1" applyAlignment="1">
      <alignment horizontal="left" vertical="center" wrapText="1"/>
    </xf>
    <xf numFmtId="0" fontId="9" fillId="2" borderId="0" xfId="3" applyFont="1" applyFill="1" applyAlignment="1">
      <alignment horizontal="left" vertical="center"/>
    </xf>
    <xf numFmtId="0" fontId="4" fillId="2" borderId="18" xfId="0" applyNumberFormat="1" applyFont="1" applyFill="1" applyBorder="1" applyAlignment="1" applyProtection="1">
      <alignment horizontal="center" vertical="top" wrapText="1"/>
      <protection locked="0"/>
    </xf>
    <xf numFmtId="14" fontId="0" fillId="2" borderId="18" xfId="0" applyNumberFormat="1" applyFill="1" applyBorder="1" applyAlignment="1" applyProtection="1">
      <alignment horizontal="center"/>
      <protection locked="0"/>
    </xf>
    <xf numFmtId="0" fontId="20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17" fillId="2" borderId="18" xfId="3" applyFont="1" applyFill="1" applyBorder="1" applyAlignment="1" applyProtection="1">
      <alignment horizontal="center" vertical="center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18" fillId="0" borderId="0" xfId="0" applyNumberFormat="1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49" fontId="18" fillId="0" borderId="0" xfId="0" applyNumberFormat="1" applyFont="1" applyAlignment="1">
      <alignment horizontal="left"/>
    </xf>
    <xf numFmtId="0" fontId="19" fillId="0" borderId="0" xfId="0" applyFont="1" applyAlignment="1"/>
    <xf numFmtId="0" fontId="18" fillId="0" borderId="0" xfId="0" applyFont="1" applyAlignment="1">
      <alignment horizontal="left" vertical="center" wrapText="1"/>
    </xf>
    <xf numFmtId="0" fontId="18" fillId="0" borderId="0" xfId="0" applyNumberFormat="1" applyFont="1" applyAlignment="1">
      <alignment horizontal="left" vertical="center" wrapText="1"/>
    </xf>
  </cellXfs>
  <cellStyles count="10">
    <cellStyle name="Normal" xfId="0" builtinId="0"/>
    <cellStyle name="Normal 2" xfId="1"/>
    <cellStyle name="Normal 2 14" xfId="9"/>
    <cellStyle name="Normal 2 15" xfId="8"/>
    <cellStyle name="Normal 2 2" xfId="2"/>
    <cellStyle name="Normal 2 2 2" xfId="5"/>
    <cellStyle name="Normal 2 2 6" xfId="7"/>
    <cellStyle name="Normal 2 5" xfId="6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abSelected="1" showWhiteSpace="0" topLeftCell="A13" zoomScale="80" zoomScaleNormal="80" zoomScalePageLayoutView="75" workbookViewId="0">
      <selection activeCell="K17" sqref="K17"/>
    </sheetView>
  </sheetViews>
  <sheetFormatPr defaultColWidth="9" defaultRowHeight="12.75" x14ac:dyDescent="0.2"/>
  <cols>
    <col min="1" max="1" width="6.85546875" style="23" customWidth="1"/>
    <col min="2" max="2" width="23.28515625" style="41" customWidth="1"/>
    <col min="3" max="3" width="16.7109375" style="41" customWidth="1"/>
    <col min="4" max="4" width="20" style="41" customWidth="1"/>
    <col min="5" max="5" width="18.42578125" style="41" customWidth="1"/>
    <col min="6" max="6" width="21.140625" style="41" customWidth="1"/>
    <col min="7" max="7" width="16.85546875" style="42" customWidth="1"/>
    <col min="8" max="9" width="15.28515625" style="43" customWidth="1"/>
    <col min="10" max="10" width="13" style="44" customWidth="1"/>
    <col min="11" max="11" width="19.85546875" style="28" customWidth="1"/>
    <col min="12" max="13" width="20.28515625" style="28" customWidth="1"/>
    <col min="14" max="14" width="23.42578125" style="28" customWidth="1"/>
    <col min="15" max="15" width="9" style="2" customWidth="1"/>
    <col min="16" max="16384" width="9" style="2"/>
  </cols>
  <sheetData>
    <row r="1" spans="1:14" ht="15.75" customHeight="1" x14ac:dyDescent="0.2">
      <c r="A1" s="122" t="s">
        <v>45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">
      <c r="A3" s="3"/>
      <c r="B3" s="4"/>
      <c r="C3" s="4"/>
      <c r="D3" s="4"/>
      <c r="E3" s="4"/>
      <c r="F3" s="4"/>
      <c r="G3" s="5"/>
      <c r="H3" s="6"/>
      <c r="I3" s="6"/>
      <c r="J3" s="7"/>
      <c r="K3" s="8"/>
      <c r="L3" s="8"/>
      <c r="M3" s="8"/>
      <c r="N3" s="8"/>
    </row>
    <row r="4" spans="1:14" ht="17.25" customHeight="1" x14ac:dyDescent="0.2">
      <c r="A4" s="123" t="s">
        <v>46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4" ht="16.5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4" x14ac:dyDescent="0.2">
      <c r="A6" s="9"/>
      <c r="B6" s="9"/>
      <c r="C6" s="9"/>
      <c r="D6" s="9"/>
      <c r="E6" s="9"/>
      <c r="F6" s="9"/>
      <c r="G6" s="10"/>
      <c r="H6" s="9"/>
      <c r="I6" s="9"/>
      <c r="J6" s="9"/>
      <c r="K6" s="9"/>
      <c r="L6" s="9"/>
      <c r="M6" s="9"/>
      <c r="N6" s="9"/>
    </row>
    <row r="7" spans="1:14" ht="12.75" customHeight="1" x14ac:dyDescent="0.2">
      <c r="A7" s="124" t="s">
        <v>35</v>
      </c>
      <c r="B7" s="124"/>
      <c r="C7" s="124"/>
      <c r="D7" s="100"/>
      <c r="E7" s="9"/>
      <c r="F7" s="9"/>
      <c r="G7" s="10"/>
      <c r="H7" s="9"/>
      <c r="I7" s="9"/>
      <c r="J7" s="9"/>
      <c r="L7" s="124" t="s">
        <v>38</v>
      </c>
      <c r="M7" s="124"/>
      <c r="N7" s="124"/>
    </row>
    <row r="8" spans="1:14" ht="26.25" customHeight="1" x14ac:dyDescent="0.2">
      <c r="A8" s="101"/>
      <c r="B8" s="101"/>
      <c r="C8" s="101"/>
      <c r="D8" s="102"/>
      <c r="E8" s="9"/>
      <c r="F8" s="9"/>
      <c r="G8" s="10"/>
      <c r="H8" s="9"/>
      <c r="I8" s="9"/>
      <c r="J8" s="9"/>
      <c r="K8" s="103"/>
      <c r="L8" s="120"/>
      <c r="M8" s="120"/>
      <c r="N8" s="120"/>
    </row>
    <row r="9" spans="1:14" ht="12.75" customHeight="1" x14ac:dyDescent="0.2">
      <c r="A9" s="125" t="s">
        <v>36</v>
      </c>
      <c r="B9" s="125"/>
      <c r="C9" s="125"/>
      <c r="D9" s="9"/>
      <c r="E9" s="9"/>
      <c r="F9" s="9"/>
      <c r="G9" s="10"/>
      <c r="H9" s="9"/>
      <c r="I9" s="9"/>
      <c r="J9" s="9"/>
      <c r="K9" s="9"/>
      <c r="L9" s="125" t="s">
        <v>39</v>
      </c>
      <c r="M9" s="125"/>
      <c r="N9" s="125"/>
    </row>
    <row r="10" spans="1:14" ht="30" customHeight="1" x14ac:dyDescent="0.25">
      <c r="A10" s="127"/>
      <c r="B10" s="127"/>
      <c r="C10" s="127"/>
      <c r="D10" s="9"/>
      <c r="E10" s="9"/>
      <c r="F10" s="9"/>
      <c r="G10" s="10"/>
      <c r="H10" s="9"/>
      <c r="I10" s="9"/>
      <c r="J10" s="9"/>
      <c r="K10" s="9"/>
      <c r="L10" s="126"/>
      <c r="M10" s="126"/>
      <c r="N10" s="126"/>
    </row>
    <row r="11" spans="1:14" ht="12.75" customHeight="1" x14ac:dyDescent="0.2">
      <c r="A11" s="125" t="s">
        <v>37</v>
      </c>
      <c r="B11" s="125"/>
      <c r="C11" s="125"/>
      <c r="D11" s="9"/>
      <c r="E11" s="9"/>
      <c r="F11" s="9"/>
      <c r="G11" s="10"/>
      <c r="H11" s="9"/>
      <c r="I11" s="9"/>
      <c r="J11" s="9"/>
      <c r="K11" s="9"/>
      <c r="L11" s="125" t="s">
        <v>40</v>
      </c>
      <c r="M11" s="125"/>
      <c r="N11" s="125"/>
    </row>
    <row r="12" spans="1:14" ht="27.75" customHeight="1" x14ac:dyDescent="0.25">
      <c r="A12" s="121"/>
      <c r="B12" s="121"/>
      <c r="C12" s="121"/>
      <c r="D12" s="9"/>
      <c r="E12" s="9"/>
      <c r="F12" s="9"/>
      <c r="G12" s="10"/>
      <c r="H12" s="9"/>
      <c r="I12" s="9"/>
      <c r="J12" s="9"/>
      <c r="K12" s="9"/>
      <c r="L12" s="120"/>
      <c r="M12" s="120"/>
      <c r="N12" s="120"/>
    </row>
    <row r="13" spans="1:14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s="15" customFormat="1" ht="20.25" customHeight="1" thickBot="1" x14ac:dyDescent="0.3">
      <c r="A14" s="11"/>
      <c r="B14" s="12"/>
      <c r="C14" s="12"/>
      <c r="D14" s="12"/>
      <c r="E14" s="12"/>
      <c r="F14" s="12"/>
      <c r="G14" s="13"/>
      <c r="H14" s="11"/>
      <c r="I14" s="11"/>
      <c r="J14" s="11"/>
      <c r="K14" s="14"/>
      <c r="L14" s="14"/>
      <c r="M14" s="14"/>
      <c r="N14" s="14"/>
    </row>
    <row r="15" spans="1:14" s="15" customFormat="1" ht="38.25" customHeight="1" thickBot="1" x14ac:dyDescent="0.3">
      <c r="A15" s="16" t="s">
        <v>0</v>
      </c>
      <c r="B15" s="17" t="s">
        <v>1</v>
      </c>
      <c r="C15" s="17" t="s">
        <v>33</v>
      </c>
      <c r="D15" s="18" t="s">
        <v>2</v>
      </c>
      <c r="E15" s="17" t="s">
        <v>3</v>
      </c>
      <c r="F15" s="17" t="s">
        <v>4</v>
      </c>
      <c r="G15" s="19" t="s">
        <v>23</v>
      </c>
      <c r="H15" s="17" t="s">
        <v>5</v>
      </c>
      <c r="I15" s="20" t="s">
        <v>6</v>
      </c>
      <c r="J15" s="17" t="s">
        <v>7</v>
      </c>
      <c r="K15" s="45" t="s">
        <v>8</v>
      </c>
      <c r="L15" s="45" t="s">
        <v>41</v>
      </c>
      <c r="M15" s="45" t="s">
        <v>9</v>
      </c>
      <c r="N15" s="46" t="s">
        <v>10</v>
      </c>
    </row>
    <row r="16" spans="1:14" ht="50.1" customHeight="1" thickBot="1" x14ac:dyDescent="0.25">
      <c r="A16" s="47">
        <v>1</v>
      </c>
      <c r="B16" s="48" t="s">
        <v>47</v>
      </c>
      <c r="C16" s="49"/>
      <c r="D16" s="50"/>
      <c r="E16" s="51"/>
      <c r="F16" s="48" t="s">
        <v>21</v>
      </c>
      <c r="G16" s="48" t="s">
        <v>85</v>
      </c>
      <c r="H16" s="52" t="s">
        <v>86</v>
      </c>
      <c r="I16" s="52">
        <v>107</v>
      </c>
      <c r="J16" s="53"/>
      <c r="K16" s="54">
        <f>I16*J16</f>
        <v>0</v>
      </c>
      <c r="L16" s="99">
        <v>0.1</v>
      </c>
      <c r="M16" s="54">
        <f t="shared" ref="M16:M27" si="0">K16*L16</f>
        <v>0</v>
      </c>
      <c r="N16" s="55">
        <f t="shared" ref="N16:N27" si="1">SUM(K16,M16)</f>
        <v>0</v>
      </c>
    </row>
    <row r="17" spans="1:14" ht="50.1" customHeight="1" thickBot="1" x14ac:dyDescent="0.25">
      <c r="A17" s="56">
        <v>2</v>
      </c>
      <c r="B17" s="57" t="s">
        <v>48</v>
      </c>
      <c r="C17" s="58"/>
      <c r="D17" s="59"/>
      <c r="E17" s="60"/>
      <c r="F17" s="61" t="s">
        <v>87</v>
      </c>
      <c r="G17" s="57" t="s">
        <v>88</v>
      </c>
      <c r="H17" s="62" t="s">
        <v>89</v>
      </c>
      <c r="I17" s="62">
        <v>14560</v>
      </c>
      <c r="J17" s="63"/>
      <c r="K17" s="64">
        <f t="shared" ref="K17:K27" si="2">I17*J17</f>
        <v>0</v>
      </c>
      <c r="L17" s="99">
        <v>0.1</v>
      </c>
      <c r="M17" s="64">
        <f t="shared" si="0"/>
        <v>0</v>
      </c>
      <c r="N17" s="65">
        <f t="shared" si="1"/>
        <v>0</v>
      </c>
    </row>
    <row r="18" spans="1:14" ht="50.1" customHeight="1" thickBot="1" x14ac:dyDescent="0.25">
      <c r="A18" s="47">
        <v>3</v>
      </c>
      <c r="B18" s="48" t="s">
        <v>49</v>
      </c>
      <c r="C18" s="49"/>
      <c r="D18" s="50"/>
      <c r="E18" s="51"/>
      <c r="F18" s="48" t="s">
        <v>90</v>
      </c>
      <c r="G18" s="48" t="s">
        <v>91</v>
      </c>
      <c r="H18" s="52" t="s">
        <v>11</v>
      </c>
      <c r="I18" s="52">
        <v>57</v>
      </c>
      <c r="J18" s="53"/>
      <c r="K18" s="54">
        <f t="shared" si="2"/>
        <v>0</v>
      </c>
      <c r="L18" s="99">
        <v>0.1</v>
      </c>
      <c r="M18" s="54">
        <f t="shared" si="0"/>
        <v>0</v>
      </c>
      <c r="N18" s="55">
        <f t="shared" si="1"/>
        <v>0</v>
      </c>
    </row>
    <row r="19" spans="1:14" ht="50.1" customHeight="1" thickBot="1" x14ac:dyDescent="0.25">
      <c r="A19" s="56">
        <v>4</v>
      </c>
      <c r="B19" s="98" t="s">
        <v>50</v>
      </c>
      <c r="C19" s="58"/>
      <c r="D19" s="59"/>
      <c r="E19" s="60"/>
      <c r="F19" s="61" t="s">
        <v>21</v>
      </c>
      <c r="G19" s="61" t="s">
        <v>92</v>
      </c>
      <c r="H19" s="62" t="s">
        <v>21</v>
      </c>
      <c r="I19" s="62">
        <v>9720</v>
      </c>
      <c r="J19" s="63"/>
      <c r="K19" s="64">
        <f t="shared" si="2"/>
        <v>0</v>
      </c>
      <c r="L19" s="99">
        <v>0.1</v>
      </c>
      <c r="M19" s="64">
        <f t="shared" si="0"/>
        <v>0</v>
      </c>
      <c r="N19" s="65">
        <f t="shared" si="1"/>
        <v>0</v>
      </c>
    </row>
    <row r="20" spans="1:14" ht="50.1" customHeight="1" thickBot="1" x14ac:dyDescent="0.25">
      <c r="A20" s="47">
        <v>5</v>
      </c>
      <c r="B20" s="48" t="s">
        <v>51</v>
      </c>
      <c r="C20" s="49"/>
      <c r="D20" s="50"/>
      <c r="E20" s="51"/>
      <c r="F20" s="48" t="s">
        <v>66</v>
      </c>
      <c r="G20" s="48" t="s">
        <v>67</v>
      </c>
      <c r="H20" s="52" t="s">
        <v>68</v>
      </c>
      <c r="I20" s="52">
        <v>10000</v>
      </c>
      <c r="J20" s="53"/>
      <c r="K20" s="54">
        <f t="shared" si="2"/>
        <v>0</v>
      </c>
      <c r="L20" s="99">
        <v>0.1</v>
      </c>
      <c r="M20" s="54">
        <f t="shared" si="0"/>
        <v>0</v>
      </c>
      <c r="N20" s="55">
        <f t="shared" si="1"/>
        <v>0</v>
      </c>
    </row>
    <row r="21" spans="1:14" ht="50.1" customHeight="1" thickBot="1" x14ac:dyDescent="0.25">
      <c r="A21" s="56">
        <v>6</v>
      </c>
      <c r="B21" s="98" t="s">
        <v>52</v>
      </c>
      <c r="C21" s="58"/>
      <c r="D21" s="59"/>
      <c r="E21" s="60"/>
      <c r="F21" s="61" t="s">
        <v>69</v>
      </c>
      <c r="G21" s="61" t="s">
        <v>70</v>
      </c>
      <c r="H21" s="62" t="s">
        <v>71</v>
      </c>
      <c r="I21" s="62">
        <v>5750</v>
      </c>
      <c r="J21" s="63"/>
      <c r="K21" s="64">
        <f t="shared" si="2"/>
        <v>0</v>
      </c>
      <c r="L21" s="99">
        <v>0.1</v>
      </c>
      <c r="M21" s="64">
        <f t="shared" si="0"/>
        <v>0</v>
      </c>
      <c r="N21" s="65">
        <f t="shared" si="1"/>
        <v>0</v>
      </c>
    </row>
    <row r="22" spans="1:14" ht="50.1" customHeight="1" thickBot="1" x14ac:dyDescent="0.25">
      <c r="A22" s="47">
        <v>7</v>
      </c>
      <c r="B22" s="48" t="s">
        <v>53</v>
      </c>
      <c r="C22" s="49"/>
      <c r="D22" s="50"/>
      <c r="E22" s="51"/>
      <c r="F22" s="48" t="s">
        <v>42</v>
      </c>
      <c r="G22" s="48" t="s">
        <v>72</v>
      </c>
      <c r="H22" s="52" t="s">
        <v>11</v>
      </c>
      <c r="I22" s="52">
        <v>560</v>
      </c>
      <c r="J22" s="53"/>
      <c r="K22" s="54">
        <f t="shared" si="2"/>
        <v>0</v>
      </c>
      <c r="L22" s="99">
        <v>0.1</v>
      </c>
      <c r="M22" s="54">
        <f t="shared" si="0"/>
        <v>0</v>
      </c>
      <c r="N22" s="55">
        <f t="shared" si="1"/>
        <v>0</v>
      </c>
    </row>
    <row r="23" spans="1:14" ht="50.1" customHeight="1" thickBot="1" x14ac:dyDescent="0.25">
      <c r="A23" s="56">
        <v>8</v>
      </c>
      <c r="B23" s="66" t="s">
        <v>54</v>
      </c>
      <c r="C23" s="58"/>
      <c r="D23" s="59"/>
      <c r="E23" s="60"/>
      <c r="F23" s="66" t="s">
        <v>73</v>
      </c>
      <c r="G23" s="66" t="s">
        <v>16</v>
      </c>
      <c r="H23" s="62" t="s">
        <v>74</v>
      </c>
      <c r="I23" s="62">
        <v>196</v>
      </c>
      <c r="J23" s="63"/>
      <c r="K23" s="64">
        <f t="shared" si="2"/>
        <v>0</v>
      </c>
      <c r="L23" s="99">
        <v>0.1</v>
      </c>
      <c r="M23" s="64">
        <f t="shared" si="0"/>
        <v>0</v>
      </c>
      <c r="N23" s="65">
        <f t="shared" si="1"/>
        <v>0</v>
      </c>
    </row>
    <row r="24" spans="1:14" ht="50.1" customHeight="1" thickBot="1" x14ac:dyDescent="0.25">
      <c r="A24" s="47">
        <v>9</v>
      </c>
      <c r="B24" s="48" t="s">
        <v>55</v>
      </c>
      <c r="C24" s="49"/>
      <c r="D24" s="50"/>
      <c r="E24" s="51"/>
      <c r="F24" s="48" t="s">
        <v>22</v>
      </c>
      <c r="G24" s="48" t="s">
        <v>75</v>
      </c>
      <c r="H24" s="52" t="s">
        <v>11</v>
      </c>
      <c r="I24" s="52">
        <v>624</v>
      </c>
      <c r="J24" s="53"/>
      <c r="K24" s="54">
        <f t="shared" si="2"/>
        <v>0</v>
      </c>
      <c r="L24" s="99">
        <v>0.1</v>
      </c>
      <c r="M24" s="54">
        <f t="shared" si="0"/>
        <v>0</v>
      </c>
      <c r="N24" s="55">
        <f t="shared" si="1"/>
        <v>0</v>
      </c>
    </row>
    <row r="25" spans="1:14" ht="50.1" customHeight="1" thickBot="1" x14ac:dyDescent="0.25">
      <c r="A25" s="56">
        <v>10</v>
      </c>
      <c r="B25" s="98" t="s">
        <v>56</v>
      </c>
      <c r="C25" s="58"/>
      <c r="D25" s="59"/>
      <c r="E25" s="60"/>
      <c r="F25" s="61" t="s">
        <v>21</v>
      </c>
      <c r="G25" s="61" t="s">
        <v>17</v>
      </c>
      <c r="H25" s="62" t="s">
        <v>21</v>
      </c>
      <c r="I25" s="62">
        <v>1008</v>
      </c>
      <c r="J25" s="63"/>
      <c r="K25" s="64">
        <f t="shared" si="2"/>
        <v>0</v>
      </c>
      <c r="L25" s="99">
        <v>0.1</v>
      </c>
      <c r="M25" s="64">
        <f t="shared" si="0"/>
        <v>0</v>
      </c>
      <c r="N25" s="65">
        <f t="shared" si="1"/>
        <v>0</v>
      </c>
    </row>
    <row r="26" spans="1:14" ht="50.1" customHeight="1" thickBot="1" x14ac:dyDescent="0.25">
      <c r="A26" s="47">
        <v>11</v>
      </c>
      <c r="B26" s="48" t="s">
        <v>56</v>
      </c>
      <c r="C26" s="49"/>
      <c r="D26" s="50"/>
      <c r="E26" s="51"/>
      <c r="F26" s="48" t="s">
        <v>21</v>
      </c>
      <c r="G26" s="48" t="s">
        <v>18</v>
      </c>
      <c r="H26" s="52" t="s">
        <v>21</v>
      </c>
      <c r="I26" s="52">
        <v>4592</v>
      </c>
      <c r="J26" s="53"/>
      <c r="K26" s="54">
        <f t="shared" si="2"/>
        <v>0</v>
      </c>
      <c r="L26" s="99">
        <v>0.1</v>
      </c>
      <c r="M26" s="54">
        <f t="shared" si="0"/>
        <v>0</v>
      </c>
      <c r="N26" s="55">
        <f t="shared" si="1"/>
        <v>0</v>
      </c>
    </row>
    <row r="27" spans="1:14" ht="50.1" customHeight="1" thickBot="1" x14ac:dyDescent="0.25">
      <c r="A27" s="56">
        <v>12</v>
      </c>
      <c r="B27" s="98" t="s">
        <v>57</v>
      </c>
      <c r="C27" s="58"/>
      <c r="D27" s="59"/>
      <c r="E27" s="60"/>
      <c r="F27" s="61" t="s">
        <v>76</v>
      </c>
      <c r="G27" s="61" t="s">
        <v>77</v>
      </c>
      <c r="H27" s="62" t="s">
        <v>11</v>
      </c>
      <c r="I27" s="62">
        <v>25</v>
      </c>
      <c r="J27" s="63"/>
      <c r="K27" s="64">
        <f t="shared" si="2"/>
        <v>0</v>
      </c>
      <c r="L27" s="99">
        <v>0.1</v>
      </c>
      <c r="M27" s="64">
        <f t="shared" si="0"/>
        <v>0</v>
      </c>
      <c r="N27" s="65">
        <f t="shared" si="1"/>
        <v>0</v>
      </c>
    </row>
    <row r="28" spans="1:14" ht="50.1" customHeight="1" thickBot="1" x14ac:dyDescent="0.25">
      <c r="A28" s="47">
        <v>13</v>
      </c>
      <c r="B28" s="106" t="s">
        <v>58</v>
      </c>
      <c r="C28" s="94"/>
      <c r="D28" s="51"/>
      <c r="E28" s="51"/>
      <c r="F28" s="105" t="s">
        <v>20</v>
      </c>
      <c r="G28" s="48" t="s">
        <v>18</v>
      </c>
      <c r="H28" s="52" t="s">
        <v>11</v>
      </c>
      <c r="I28" s="52">
        <v>257</v>
      </c>
      <c r="J28" s="95"/>
      <c r="K28" s="54">
        <f>I28*J28</f>
        <v>0</v>
      </c>
      <c r="L28" s="99">
        <v>0.1</v>
      </c>
      <c r="M28" s="54">
        <f>K28*L28</f>
        <v>0</v>
      </c>
      <c r="N28" s="55">
        <f t="shared" ref="N28" si="3">SUM(K28,M28)</f>
        <v>0</v>
      </c>
    </row>
    <row r="29" spans="1:14" ht="50.1" customHeight="1" thickBot="1" x14ac:dyDescent="0.25">
      <c r="A29" s="76">
        <v>14</v>
      </c>
      <c r="B29" s="77" t="s">
        <v>59</v>
      </c>
      <c r="C29" s="78"/>
      <c r="D29" s="79"/>
      <c r="E29" s="80"/>
      <c r="F29" s="77" t="s">
        <v>20</v>
      </c>
      <c r="G29" s="77" t="s">
        <v>18</v>
      </c>
      <c r="H29" s="81" t="s">
        <v>11</v>
      </c>
      <c r="I29" s="81">
        <v>900</v>
      </c>
      <c r="J29" s="82"/>
      <c r="K29" s="83">
        <f>I29*J29</f>
        <v>0</v>
      </c>
      <c r="L29" s="104">
        <v>0.1</v>
      </c>
      <c r="M29" s="83">
        <f>K29*L29</f>
        <v>0</v>
      </c>
      <c r="N29" s="84">
        <f>SUM(K29,M29)</f>
        <v>0</v>
      </c>
    </row>
    <row r="30" spans="1:14" ht="50.1" customHeight="1" thickBot="1" x14ac:dyDescent="0.25">
      <c r="A30" s="85">
        <v>15</v>
      </c>
      <c r="B30" s="98" t="s">
        <v>60</v>
      </c>
      <c r="C30" s="86"/>
      <c r="D30" s="87"/>
      <c r="E30" s="88"/>
      <c r="F30" s="61" t="s">
        <v>21</v>
      </c>
      <c r="G30" s="61" t="s">
        <v>19</v>
      </c>
      <c r="H30" s="89" t="s">
        <v>21</v>
      </c>
      <c r="I30" s="89">
        <v>14224</v>
      </c>
      <c r="J30" s="90"/>
      <c r="K30" s="91">
        <f>I30*J30</f>
        <v>0</v>
      </c>
      <c r="L30" s="99">
        <v>0.1</v>
      </c>
      <c r="M30" s="91">
        <f>K30*L30</f>
        <v>0</v>
      </c>
      <c r="N30" s="92">
        <f>SUM(K30,M30)</f>
        <v>0</v>
      </c>
    </row>
    <row r="31" spans="1:14" ht="50.1" customHeight="1" thickBot="1" x14ac:dyDescent="0.25">
      <c r="A31" s="67">
        <v>16</v>
      </c>
      <c r="B31" s="68" t="s">
        <v>61</v>
      </c>
      <c r="C31" s="69"/>
      <c r="D31" s="70"/>
      <c r="E31" s="70"/>
      <c r="F31" s="71" t="s">
        <v>21</v>
      </c>
      <c r="G31" s="72" t="s">
        <v>78</v>
      </c>
      <c r="H31" s="73" t="s">
        <v>21</v>
      </c>
      <c r="I31" s="73">
        <v>29568</v>
      </c>
      <c r="J31" s="74"/>
      <c r="K31" s="75">
        <f>I31*J31</f>
        <v>0</v>
      </c>
      <c r="L31" s="99">
        <v>0.1</v>
      </c>
      <c r="M31" s="91">
        <f>L31*K31</f>
        <v>0</v>
      </c>
      <c r="N31" s="92">
        <f>M31+K31</f>
        <v>0</v>
      </c>
    </row>
    <row r="32" spans="1:14" ht="50.1" customHeight="1" thickBot="1" x14ac:dyDescent="0.25">
      <c r="A32" s="47">
        <v>17</v>
      </c>
      <c r="B32" s="106" t="s">
        <v>62</v>
      </c>
      <c r="C32" s="94"/>
      <c r="D32" s="51"/>
      <c r="E32" s="51"/>
      <c r="F32" s="105" t="s">
        <v>74</v>
      </c>
      <c r="G32" s="48" t="s">
        <v>79</v>
      </c>
      <c r="H32" s="52" t="s">
        <v>74</v>
      </c>
      <c r="I32" s="52">
        <v>3864</v>
      </c>
      <c r="J32" s="95"/>
      <c r="K32" s="54">
        <f>I32*J32</f>
        <v>0</v>
      </c>
      <c r="L32" s="99">
        <v>0.1</v>
      </c>
      <c r="M32" s="54">
        <f>L32*K32</f>
        <v>0</v>
      </c>
      <c r="N32" s="55">
        <f>M32+K32</f>
        <v>0</v>
      </c>
    </row>
    <row r="33" spans="1:14" ht="50.1" customHeight="1" thickBot="1" x14ac:dyDescent="0.25">
      <c r="A33" s="76">
        <v>18</v>
      </c>
      <c r="B33" s="77" t="s">
        <v>62</v>
      </c>
      <c r="C33" s="78"/>
      <c r="D33" s="79"/>
      <c r="E33" s="80"/>
      <c r="F33" s="61" t="s">
        <v>74</v>
      </c>
      <c r="G33" s="61" t="s">
        <v>80</v>
      </c>
      <c r="H33" s="62" t="s">
        <v>74</v>
      </c>
      <c r="I33" s="62">
        <v>3864</v>
      </c>
      <c r="J33" s="82"/>
      <c r="K33" s="83">
        <f t="shared" ref="K33:K36" si="4">I33*J33</f>
        <v>0</v>
      </c>
      <c r="L33" s="104">
        <v>0.1</v>
      </c>
      <c r="M33" s="83">
        <f>L33*K33</f>
        <v>0</v>
      </c>
      <c r="N33" s="84">
        <f>M33+K33</f>
        <v>0</v>
      </c>
    </row>
    <row r="34" spans="1:14" ht="50.1" customHeight="1" thickBot="1" x14ac:dyDescent="0.25">
      <c r="A34" s="56">
        <v>19</v>
      </c>
      <c r="B34" s="48" t="s">
        <v>62</v>
      </c>
      <c r="C34" s="58"/>
      <c r="D34" s="59"/>
      <c r="E34" s="60"/>
      <c r="F34" s="48" t="s">
        <v>74</v>
      </c>
      <c r="G34" s="48" t="s">
        <v>81</v>
      </c>
      <c r="H34" s="89" t="s">
        <v>74</v>
      </c>
      <c r="I34" s="89">
        <v>5152</v>
      </c>
      <c r="J34" s="63"/>
      <c r="K34" s="64">
        <f t="shared" si="4"/>
        <v>0</v>
      </c>
      <c r="L34" s="99">
        <v>0.1</v>
      </c>
      <c r="M34" s="83">
        <f t="shared" ref="M34:M37" si="5">L34*K34</f>
        <v>0</v>
      </c>
      <c r="N34" s="84">
        <f t="shared" ref="N34:N37" si="6">M34+K34</f>
        <v>0</v>
      </c>
    </row>
    <row r="35" spans="1:14" ht="50.1" customHeight="1" thickBot="1" x14ac:dyDescent="0.25">
      <c r="A35" s="85">
        <v>20</v>
      </c>
      <c r="B35" s="98" t="s">
        <v>63</v>
      </c>
      <c r="C35" s="86"/>
      <c r="D35" s="87"/>
      <c r="E35" s="88"/>
      <c r="F35" s="61" t="s">
        <v>82</v>
      </c>
      <c r="G35" s="61" t="s">
        <v>83</v>
      </c>
      <c r="H35" s="89" t="s">
        <v>82</v>
      </c>
      <c r="I35" s="89">
        <v>16128</v>
      </c>
      <c r="J35" s="90"/>
      <c r="K35" s="91">
        <f t="shared" si="4"/>
        <v>0</v>
      </c>
      <c r="L35" s="99">
        <v>0.1</v>
      </c>
      <c r="M35" s="83">
        <f t="shared" si="5"/>
        <v>0</v>
      </c>
      <c r="N35" s="84">
        <f t="shared" si="6"/>
        <v>0</v>
      </c>
    </row>
    <row r="36" spans="1:14" ht="50.1" customHeight="1" thickBot="1" x14ac:dyDescent="0.25">
      <c r="A36" s="47">
        <v>21</v>
      </c>
      <c r="B36" s="93" t="s">
        <v>64</v>
      </c>
      <c r="C36" s="94"/>
      <c r="D36" s="51"/>
      <c r="E36" s="51"/>
      <c r="F36" s="93" t="s">
        <v>74</v>
      </c>
      <c r="G36" s="93" t="s">
        <v>16</v>
      </c>
      <c r="H36" s="52" t="s">
        <v>74</v>
      </c>
      <c r="I36" s="52">
        <v>15360</v>
      </c>
      <c r="J36" s="95"/>
      <c r="K36" s="54">
        <f t="shared" si="4"/>
        <v>0</v>
      </c>
      <c r="L36" s="99">
        <v>0.1</v>
      </c>
      <c r="M36" s="83">
        <f t="shared" si="5"/>
        <v>0</v>
      </c>
      <c r="N36" s="84">
        <f t="shared" si="6"/>
        <v>0</v>
      </c>
    </row>
    <row r="37" spans="1:14" ht="50.1" customHeight="1" thickBot="1" x14ac:dyDescent="0.25">
      <c r="A37" s="85">
        <v>22</v>
      </c>
      <c r="B37" s="98" t="s">
        <v>65</v>
      </c>
      <c r="C37" s="96"/>
      <c r="D37" s="88"/>
      <c r="E37" s="88"/>
      <c r="F37" s="61" t="s">
        <v>42</v>
      </c>
      <c r="G37" s="61" t="s">
        <v>84</v>
      </c>
      <c r="H37" s="62" t="s">
        <v>11</v>
      </c>
      <c r="I37" s="62">
        <v>42</v>
      </c>
      <c r="J37" s="97"/>
      <c r="K37" s="91">
        <f t="shared" ref="K37" si="7">I37*J37</f>
        <v>0</v>
      </c>
      <c r="L37" s="99">
        <v>0.1</v>
      </c>
      <c r="M37" s="64">
        <f t="shared" si="5"/>
        <v>0</v>
      </c>
      <c r="N37" s="65">
        <f t="shared" si="6"/>
        <v>0</v>
      </c>
    </row>
    <row r="38" spans="1:14" ht="31.5" customHeight="1" thickBot="1" x14ac:dyDescent="0.25">
      <c r="A38" s="113" t="s">
        <v>12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5"/>
      <c r="M38" s="107">
        <f>SUM(K16:K37)</f>
        <v>0</v>
      </c>
      <c r="N38" s="108"/>
    </row>
    <row r="39" spans="1:14" ht="30" customHeight="1" thickBot="1" x14ac:dyDescent="0.25">
      <c r="A39" s="113" t="s">
        <v>9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5"/>
      <c r="M39" s="107">
        <f>SUM(M16:M37)</f>
        <v>0</v>
      </c>
      <c r="N39" s="108"/>
    </row>
    <row r="40" spans="1:14" ht="32.25" customHeight="1" thickBot="1" x14ac:dyDescent="0.25">
      <c r="A40" s="113" t="s">
        <v>13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5"/>
      <c r="M40" s="116">
        <f>SUM(N16:N37)</f>
        <v>0</v>
      </c>
      <c r="N40" s="117"/>
    </row>
    <row r="41" spans="1:14" ht="1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ht="30" customHeight="1" x14ac:dyDescent="0.2">
      <c r="A42" s="118" t="s">
        <v>34</v>
      </c>
      <c r="B42" s="118"/>
      <c r="C42" s="118"/>
      <c r="D42" s="118"/>
      <c r="E42" s="118"/>
      <c r="F42" s="118"/>
      <c r="G42" s="21"/>
      <c r="H42" s="21"/>
      <c r="I42" s="21"/>
      <c r="J42" s="21"/>
      <c r="K42" s="21"/>
      <c r="L42" s="21"/>
      <c r="M42" s="21"/>
      <c r="N42" s="22"/>
    </row>
    <row r="43" spans="1:14" x14ac:dyDescent="0.2">
      <c r="A43" s="41"/>
      <c r="B43" s="24"/>
      <c r="C43" s="24"/>
      <c r="D43" s="24"/>
      <c r="E43" s="24"/>
      <c r="F43" s="24"/>
      <c r="G43" s="25"/>
      <c r="H43" s="26"/>
      <c r="I43" s="26"/>
      <c r="J43" s="27"/>
    </row>
    <row r="44" spans="1:14" s="33" customFormat="1" ht="15.75" x14ac:dyDescent="0.25">
      <c r="A44" s="119" t="s">
        <v>25</v>
      </c>
      <c r="B44" s="119"/>
      <c r="C44" s="119"/>
      <c r="D44" s="119"/>
      <c r="E44" s="119"/>
      <c r="F44" s="119"/>
      <c r="G44" s="29"/>
      <c r="H44" s="30"/>
      <c r="I44" s="30"/>
      <c r="J44" s="31"/>
      <c r="K44" s="32"/>
      <c r="L44" s="32"/>
      <c r="M44" s="32"/>
      <c r="N44" s="32"/>
    </row>
    <row r="45" spans="1:14" s="33" customFormat="1" ht="15.75" x14ac:dyDescent="0.25">
      <c r="A45" s="34"/>
      <c r="B45" s="35"/>
      <c r="C45" s="35"/>
      <c r="D45" s="35"/>
      <c r="E45" s="35"/>
      <c r="F45" s="35"/>
      <c r="G45" s="36"/>
      <c r="H45" s="37"/>
      <c r="I45" s="37"/>
      <c r="J45" s="38"/>
      <c r="K45" s="110" t="s">
        <v>15</v>
      </c>
      <c r="L45" s="110"/>
      <c r="M45" s="110"/>
      <c r="N45" s="110"/>
    </row>
    <row r="46" spans="1:14" s="33" customFormat="1" ht="15.75" x14ac:dyDescent="0.25">
      <c r="A46" s="34"/>
      <c r="B46" s="39"/>
      <c r="C46" s="39"/>
      <c r="D46" s="39"/>
      <c r="E46" s="35"/>
      <c r="F46" s="35"/>
      <c r="G46" s="109" t="s">
        <v>14</v>
      </c>
      <c r="H46" s="109"/>
      <c r="I46" s="34"/>
      <c r="J46" s="38"/>
      <c r="K46" s="111"/>
      <c r="L46" s="111"/>
      <c r="M46" s="111"/>
      <c r="N46" s="111"/>
    </row>
    <row r="47" spans="1:14" s="33" customFormat="1" ht="15.75" x14ac:dyDescent="0.25">
      <c r="A47" s="34"/>
      <c r="B47" s="39"/>
      <c r="C47" s="39"/>
      <c r="D47" s="39"/>
      <c r="E47" s="35"/>
      <c r="F47" s="35"/>
      <c r="G47" s="109"/>
      <c r="H47" s="109"/>
      <c r="I47" s="34"/>
      <c r="J47" s="38"/>
      <c r="K47" s="112"/>
      <c r="L47" s="112"/>
      <c r="M47" s="112"/>
      <c r="N47" s="112"/>
    </row>
    <row r="48" spans="1:14" s="33" customFormat="1" ht="15.75" x14ac:dyDescent="0.25">
      <c r="A48" s="34"/>
      <c r="B48" s="39"/>
      <c r="C48" s="39"/>
      <c r="D48" s="39"/>
      <c r="E48" s="35"/>
      <c r="F48" s="35"/>
      <c r="G48" s="34"/>
      <c r="H48" s="34"/>
      <c r="I48" s="34"/>
      <c r="J48" s="38"/>
      <c r="K48" s="40"/>
      <c r="L48" s="40"/>
      <c r="M48" s="40"/>
      <c r="N48" s="40"/>
    </row>
    <row r="50" spans="5:5" x14ac:dyDescent="0.2">
      <c r="E50" s="41" t="s">
        <v>24</v>
      </c>
    </row>
  </sheetData>
  <sheetProtection deleteColumns="0" deleteRows="0"/>
  <dataConsolidate/>
  <mergeCells count="24">
    <mergeCell ref="L12:N12"/>
    <mergeCell ref="A12:C12"/>
    <mergeCell ref="A1:N2"/>
    <mergeCell ref="A4:N5"/>
    <mergeCell ref="A7:C7"/>
    <mergeCell ref="L8:N8"/>
    <mergeCell ref="L7:N7"/>
    <mergeCell ref="L9:N9"/>
    <mergeCell ref="L10:N10"/>
    <mergeCell ref="L11:N11"/>
    <mergeCell ref="A9:C9"/>
    <mergeCell ref="A10:C10"/>
    <mergeCell ref="A11:C11"/>
    <mergeCell ref="M38:N38"/>
    <mergeCell ref="G46:H47"/>
    <mergeCell ref="K45:N45"/>
    <mergeCell ref="K46:N47"/>
    <mergeCell ref="A39:L39"/>
    <mergeCell ref="A40:L40"/>
    <mergeCell ref="M39:N39"/>
    <mergeCell ref="M40:N40"/>
    <mergeCell ref="A38:L38"/>
    <mergeCell ref="A42:F42"/>
    <mergeCell ref="A44:F44"/>
  </mergeCells>
  <phoneticPr fontId="8" type="noConversion"/>
  <pageMargins left="0.19685039370078741" right="0.15748031496062992" top="0.47" bottom="0.15748031496062992" header="0.44" footer="0.15748031496062992"/>
  <pageSetup paperSize="8" scale="78" orientation="landscape" r:id="rId1"/>
  <headerFooter>
    <oddFooter>&amp;CСтрана &amp;P&amp;R&amp;P</oddFooter>
  </headerFooter>
  <rowBreaks count="1" manualBreakCount="1">
    <brk id="28" max="13" man="1"/>
  </rowBreaks>
  <ignoredErrors>
    <ignoredError sqref="N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4" workbookViewId="0">
      <selection activeCell="A14" sqref="A14:N14"/>
    </sheetView>
  </sheetViews>
  <sheetFormatPr defaultRowHeight="15" x14ac:dyDescent="0.25"/>
  <sheetData>
    <row r="1" spans="1:14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79.5" customHeight="1" x14ac:dyDescent="0.25">
      <c r="A2" s="128" t="s">
        <v>94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80.25" customHeight="1" x14ac:dyDescent="0.25">
      <c r="A4" s="135" t="s">
        <v>93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4" ht="45" customHeight="1" x14ac:dyDescent="0.25">
      <c r="A5" s="134" t="s">
        <v>27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4" x14ac:dyDescent="0.25">
      <c r="A6" s="130" t="s">
        <v>28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1:14" x14ac:dyDescent="0.25">
      <c r="A7" s="131" t="s">
        <v>43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65.25" customHeight="1" x14ac:dyDescent="0.25">
      <c r="A9" s="135" t="s">
        <v>29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</row>
    <row r="10" spans="1:14" x14ac:dyDescent="0.25">
      <c r="A10" s="129" t="s">
        <v>30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14" x14ac:dyDescent="0.25">
      <c r="A11" s="130" t="s">
        <v>31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</row>
    <row r="12" spans="1:14" x14ac:dyDescent="0.25">
      <c r="A12" s="132" t="s">
        <v>44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32.25" customHeight="1" x14ac:dyDescent="0.25">
      <c r="A14" s="134" t="s">
        <v>32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</sheetData>
  <mergeCells count="10">
    <mergeCell ref="A7:M7"/>
    <mergeCell ref="A9:N9"/>
    <mergeCell ref="A10:N10"/>
    <mergeCell ref="A11:N11"/>
    <mergeCell ref="A12:N12"/>
    <mergeCell ref="A14:N14"/>
    <mergeCell ref="A2:N2"/>
    <mergeCell ref="A4:N4"/>
    <mergeCell ref="A5:N5"/>
    <mergeCell ref="A6:N6"/>
  </mergeCells>
  <pageMargins left="0.19685039370078741" right="0.15748031496062992" top="0.11811023622047245" bottom="0.15748031496062992" header="0.11811023622047245" footer="0.15748031496062992"/>
  <pageSetup paperSize="9" orientation="landscape" r:id="rId1"/>
  <headerFooter>
    <oddFooter>&amp;C&amp;9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Lela Petrovic</cp:lastModifiedBy>
  <cp:lastPrinted>2016-12-23T12:40:37Z</cp:lastPrinted>
  <dcterms:created xsi:type="dcterms:W3CDTF">2013-07-24T11:49:32Z</dcterms:created>
  <dcterms:modified xsi:type="dcterms:W3CDTF">2016-12-23T12:46:21Z</dcterms:modified>
</cp:coreProperties>
</file>