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<sst xmlns="http://schemas.openxmlformats.org/spreadsheetml/2006/main" count="48" uniqueCount="47">
  <si>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</si>
  <si>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</si>
  <si>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</si>
  <si>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</si>
  <si>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</si>
  <si>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</si>
  <si>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</si>
  <si>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</si>
  <si>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</si>
  <si>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</si>
  <si>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</si>
  <si>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</si>
  <si>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</si>
  <si>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</si>
  <si>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</si>
  <si>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</si>
  <si>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</si>
  <si>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</si>
  <si>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</si>
  <si>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</si>
  <si>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</si>
  <si>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</si>
  <si>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</si>
  <si>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</si>
  <si>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</si>
  <si>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</si>
  <si>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</si>
  <si>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</si>
  <si>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</si>
  <si>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</si>
  <si>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</si>
  <si>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</si>
  <si>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</si>
  <si>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</si>
  <si>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PHARMASWISS D.O.O.</t>
  </si>
  <si>
    <t>romiplostim</t>
  </si>
  <si>
    <t>Nplate</t>
  </si>
  <si>
    <t>Amgen Europe B.V.</t>
  </si>
  <si>
    <t>prašak za rastvor za injekciju</t>
  </si>
  <si>
    <t>250 mcg</t>
  </si>
  <si>
    <t>bočica</t>
  </si>
  <si>
    <t>0069400</t>
  </si>
  <si>
    <t>ПРИЛОГ 1 УГОВОРА - СПЕЦИФИКАЦИЈА ЛЕКА СА ЦЕНОМ</t>
  </si>
  <si>
    <t>ПРОЦЕЊЕНА ВРЕДНОСТ</t>
  </si>
  <si>
    <t>УГОВОРЕНА ВРЕДНОСТ    (без ПДВ)</t>
  </si>
  <si>
    <t>УГОВОРЕНА ВРЕДНОСТ    (са ПДВ)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</si>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</sst>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4" fontId="43" fillId="35" borderId="2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3" fillId="35" borderId="20" xfId="55" applyNumberFormat="1" applyFont="1" applyFill="1" applyBorder="1" applyAlignment="1">
      <alignment horizontal="center" vertical="center" wrapText="1"/>
      <protection/>
    </xf>
    <xf numFmtId="0" fontId="43" fillId="33" borderId="20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4" borderId="19" xfId="0" applyNumberFormat="1" applyFont="1" applyFill="1" applyBorder="1" applyAlignment="1">
      <alignment horizontal="center" vertical="center" wrapText="1"/>
    </xf>
    <xf numFmtId="4" fontId="43" fillId="34" borderId="24" xfId="0" applyNumberFormat="1" applyFont="1" applyFill="1" applyBorder="1" applyAlignment="1">
      <alignment horizontal="center" vertical="center" wrapText="1"/>
    </xf>
    <xf numFmtId="4" fontId="43" fillId="34" borderId="25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23" xfId="0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right" vertical="center" wrapText="1"/>
    </xf>
    <xf numFmtId="0" fontId="43" fillId="34" borderId="26" xfId="0" applyFont="1" applyFill="1" applyBorder="1" applyAlignment="1">
      <alignment horizontal="right" vertical="center" wrapText="1"/>
    </xf>
    <xf numFmtId="0" fontId="43" fillId="34" borderId="24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13" xfId="0" applyNumberFormat="1" applyFont="1" applyFill="1" applyBorder="1" applyAlignment="1">
      <alignment horizontal="center" vertical="center" wrapText="1"/>
    </xf>
    <xf numFmtId="4" fontId="46" fillId="34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9.140625" style="22" customWidth="1"/>
    <col min="2" max="2" width="11.421875" style="3" customWidth="1"/>
    <col min="3" max="3" width="9.28125" style="3" customWidth="1"/>
    <col min="4" max="4" width="11.7109375" style="33" customWidth="1"/>
    <col min="5" max="5" width="13.140625" style="3" customWidth="1"/>
    <col min="6" max="6" width="15.8515625" style="3" customWidth="1"/>
    <col min="7" max="7" width="11.28125" style="3" customWidth="1"/>
    <col min="8" max="8" width="10.57421875" style="3" bestFit="1" customWidth="1"/>
    <col min="9" max="9" width="12.00390625" style="3" customWidth="1"/>
    <col min="10" max="10" width="11.00390625" style="3" hidden="1" customWidth="1"/>
    <col min="11" max="11" width="10.8515625" style="26" customWidth="1"/>
    <col min="12" max="12" width="17.851562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2" spans="1:14" ht="12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0"/>
    </row>
    <row r="3" spans="1:14" ht="12.7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"/>
    </row>
    <row r="5" ht="13.5" thickBot="1"/>
    <row r="6" spans="1:14" ht="53.25" customHeight="1" thickTop="1">
      <c r="A6" s="28" t="s">
        <v>27</v>
      </c>
      <c r="B6" s="29" t="s">
        <v>31</v>
      </c>
      <c r="C6" s="29" t="s">
        <v>0</v>
      </c>
      <c r="D6" s="29" t="s">
        <v>32</v>
      </c>
      <c r="E6" s="29" t="s">
        <v>2</v>
      </c>
      <c r="F6" s="29" t="s">
        <v>1</v>
      </c>
      <c r="G6" s="29" t="s">
        <v>33</v>
      </c>
      <c r="H6" s="30" t="s">
        <v>3</v>
      </c>
      <c r="I6" s="29" t="s">
        <v>4</v>
      </c>
      <c r="J6" s="31" t="s">
        <v>5</v>
      </c>
      <c r="K6" s="29" t="s">
        <v>6</v>
      </c>
      <c r="L6" s="23" t="s">
        <v>7</v>
      </c>
      <c r="M6" s="24" t="s">
        <v>8</v>
      </c>
      <c r="N6" s="2" t="s">
        <v>9</v>
      </c>
    </row>
    <row r="7" spans="1:14" s="25" customFormat="1" ht="33.75" customHeight="1">
      <c r="A7" s="37">
        <v>9</v>
      </c>
      <c r="B7" s="35" t="s">
        <v>35</v>
      </c>
      <c r="C7" s="36" t="s">
        <v>41</v>
      </c>
      <c r="D7" s="34" t="s">
        <v>36</v>
      </c>
      <c r="E7" s="34" t="s">
        <v>37</v>
      </c>
      <c r="F7" s="35" t="s">
        <v>38</v>
      </c>
      <c r="G7" s="35" t="s">
        <v>39</v>
      </c>
      <c r="H7" s="35" t="s">
        <v>40</v>
      </c>
      <c r="I7" s="35"/>
      <c r="J7" s="27">
        <v>65386.7</v>
      </c>
      <c r="K7" s="54">
        <v>62288.5</v>
      </c>
      <c r="L7" s="32">
        <f>I7*J7</f>
        <v>0</v>
      </c>
      <c r="M7" s="19">
        <f>I7*K7</f>
        <v>0</v>
      </c>
      <c r="N7" s="18">
        <v>1</v>
      </c>
    </row>
    <row r="8" spans="1:14" ht="12.75" customHeight="1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39">
        <f>SUM(L7:L7)</f>
        <v>0</v>
      </c>
      <c r="M8" s="40">
        <f>SUM(M7:M7)</f>
        <v>0</v>
      </c>
      <c r="N8" s="18"/>
    </row>
    <row r="9" spans="1:14" ht="12.75" customHeight="1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39">
        <f>L8*0.1</f>
        <v>0</v>
      </c>
      <c r="M9" s="40">
        <f>M8*0.1</f>
        <v>0</v>
      </c>
      <c r="N9" s="18"/>
    </row>
    <row r="10" spans="1:14" ht="13.5" customHeight="1" thickBot="1">
      <c r="A10" s="49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41">
        <f>L9+L8</f>
        <v>0</v>
      </c>
      <c r="M10" s="42">
        <f>M9+M8</f>
        <v>0</v>
      </c>
      <c r="N10" s="18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27" right="0.13" top="0.75" bottom="0.75" header="0.3" footer="0.3"/>
  <pageSetup orientation="landscape" r:id="rId1"/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4.0039062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34</v>
      </c>
    </row>
    <row r="4" ht="15" thickBot="1"/>
    <row r="5" spans="2:7" ht="24.75" thickBot="1">
      <c r="B5" s="4" t="s">
        <v>14</v>
      </c>
      <c r="C5" s="5" t="s">
        <v>29</v>
      </c>
      <c r="E5" s="43" t="s">
        <v>43</v>
      </c>
      <c r="F5" s="44" t="s">
        <v>44</v>
      </c>
      <c r="G5" s="45" t="s">
        <v>45</v>
      </c>
    </row>
    <row r="6" spans="2:7" ht="15" thickBot="1">
      <c r="B6" s="6"/>
      <c r="C6" s="7"/>
      <c r="E6" s="12">
        <f>SUBTOTAL(9,specifikacija!L7)</f>
        <v>0</v>
      </c>
      <c r="F6" s="13">
        <f>SUBTOTAL(9,specifikacija!M7)</f>
        <v>0</v>
      </c>
      <c r="G6" s="14">
        <f>F6*1.1</f>
        <v>0</v>
      </c>
    </row>
    <row r="7" spans="2:7" ht="15.75" thickBot="1">
      <c r="B7" s="4" t="s">
        <v>15</v>
      </c>
      <c r="C7" s="8" t="s">
        <v>26</v>
      </c>
      <c r="E7" s="51" t="s">
        <v>46</v>
      </c>
      <c r="F7" s="52"/>
      <c r="G7" s="53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16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4" t="s">
        <v>18</v>
      </c>
      <c r="C13" s="5" t="s">
        <v>22</v>
      </c>
      <c r="E13" s="9" t="s">
        <v>24</v>
      </c>
      <c r="F13" s="38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19</v>
      </c>
      <c r="C15" s="5" t="s">
        <v>30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4" t="s">
        <v>20</v>
      </c>
      <c r="C17" s="10">
        <v>33600000</v>
      </c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2017-05-19T07:54:53Z</dcterms:modified>
  <cp:category/>
  <cp:version/>
  <cp:contentType/>
  <cp:contentStatus/>
</cp:coreProperties>
</file>