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480" windowHeight="11640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понуде'!$A$15:$N$59</definedName>
    <definedName name="_xlnm.Print_Area" localSheetId="0">'Образац понуде'!$A$1:$N$67</definedName>
  </definedNames>
  <calcPr calcId="124519"/>
</workbook>
</file>

<file path=xl/calcChain.xml><?xml version="1.0" encoding="utf-8"?>
<calcChain xmlns="http://schemas.openxmlformats.org/spreadsheetml/2006/main">
  <c r="M54" i="11"/>
  <c r="N54" s="1"/>
  <c r="K54"/>
  <c r="K28"/>
  <c r="M28" s="1"/>
  <c r="K29"/>
  <c r="M29" s="1"/>
  <c r="N29" s="1"/>
  <c r="K17"/>
  <c r="M17" s="1"/>
  <c r="N17" s="1"/>
  <c r="K18"/>
  <c r="M18" s="1"/>
  <c r="N18" s="1"/>
  <c r="K19"/>
  <c r="M19" s="1"/>
  <c r="N19" s="1"/>
  <c r="K20"/>
  <c r="M20" s="1"/>
  <c r="N20" s="1"/>
  <c r="K21"/>
  <c r="M21" s="1"/>
  <c r="N21" s="1"/>
  <c r="K22"/>
  <c r="M22" s="1"/>
  <c r="N22" s="1"/>
  <c r="K23"/>
  <c r="M23" s="1"/>
  <c r="N23" s="1"/>
  <c r="K24"/>
  <c r="M24" s="1"/>
  <c r="N24" s="1"/>
  <c r="K25"/>
  <c r="M25" s="1"/>
  <c r="N25" s="1"/>
  <c r="K26"/>
  <c r="M26" s="1"/>
  <c r="N26" s="1"/>
  <c r="K27"/>
  <c r="M27" s="1"/>
  <c r="N27" s="1"/>
  <c r="K16"/>
  <c r="K47"/>
  <c r="M47" s="1"/>
  <c r="N47" s="1"/>
  <c r="K48"/>
  <c r="M48" s="1"/>
  <c r="N48" s="1"/>
  <c r="K49"/>
  <c r="M49" s="1"/>
  <c r="N49" s="1"/>
  <c r="K45"/>
  <c r="M45" s="1"/>
  <c r="N45" s="1"/>
  <c r="K52"/>
  <c r="M52" s="1"/>
  <c r="N52" s="1"/>
  <c r="K51"/>
  <c r="M51" s="1"/>
  <c r="K53" l="1"/>
  <c r="M53"/>
  <c r="N51"/>
  <c r="N53" s="1"/>
  <c r="M30"/>
  <c r="N28"/>
  <c r="N30" s="1"/>
  <c r="M16"/>
  <c r="K56"/>
  <c r="K55"/>
  <c r="M55" s="1"/>
  <c r="N55" s="1"/>
  <c r="K46"/>
  <c r="K44"/>
  <c r="M44" s="1"/>
  <c r="N44" s="1"/>
  <c r="K43"/>
  <c r="M43" s="1"/>
  <c r="N43" s="1"/>
  <c r="K42"/>
  <c r="M42" s="1"/>
  <c r="N42" s="1"/>
  <c r="K41"/>
  <c r="M41" s="1"/>
  <c r="N41" s="1"/>
  <c r="K39"/>
  <c r="M39" s="1"/>
  <c r="N39" s="1"/>
  <c r="K38"/>
  <c r="M38" s="1"/>
  <c r="N38" s="1"/>
  <c r="K37"/>
  <c r="M37" s="1"/>
  <c r="K35"/>
  <c r="M35" s="1"/>
  <c r="N35" s="1"/>
  <c r="K34"/>
  <c r="M34" s="1"/>
  <c r="N34" s="1"/>
  <c r="K33"/>
  <c r="M33" s="1"/>
  <c r="N33" s="1"/>
  <c r="K32"/>
  <c r="K31"/>
  <c r="M56" l="1"/>
  <c r="N56" s="1"/>
  <c r="K50"/>
  <c r="M46"/>
  <c r="M40"/>
  <c r="N37"/>
  <c r="N36"/>
  <c r="M36"/>
  <c r="N32"/>
  <c r="M32"/>
  <c r="M31"/>
  <c r="N31" s="1"/>
  <c r="N16"/>
  <c r="K30"/>
  <c r="K36"/>
  <c r="K40"/>
  <c r="M50" l="1"/>
  <c r="M58" s="1"/>
  <c r="N46"/>
  <c r="N50" s="1"/>
  <c r="M57"/>
  <c r="N40"/>
  <c r="M59" l="1"/>
</calcChain>
</file>

<file path=xl/sharedStrings.xml><?xml version="1.0" encoding="utf-8"?>
<sst xmlns="http://schemas.openxmlformats.org/spreadsheetml/2006/main" count="167" uniqueCount="123">
  <si>
    <t>UKUPNO ZA PARTIJU</t>
  </si>
  <si>
    <t>mg</t>
  </si>
  <si>
    <t>PARTIJA</t>
  </si>
  <si>
    <t>PREDMET NABAVKE</t>
  </si>
  <si>
    <t>ZAŠTIĆENI NAZIV PONUĐENOG DOBRA</t>
  </si>
  <si>
    <t>PROIZVOĐAČ</t>
  </si>
  <si>
    <t>FARMACEUTSKI OBLIK</t>
  </si>
  <si>
    <t>JEDINICA MERE</t>
  </si>
  <si>
    <t>KOLIČINA</t>
  </si>
  <si>
    <t>JEDINIČNA CENA</t>
  </si>
  <si>
    <t>UKUPNA CENA BEZ PDV-A</t>
  </si>
  <si>
    <t>IZNOS PDV-A</t>
  </si>
  <si>
    <t>UKUPNA CENA SA PDV-OM</t>
  </si>
  <si>
    <t>bočica</t>
  </si>
  <si>
    <t>injekcioni špric</t>
  </si>
  <si>
    <t>UKUPNA VREDNOST PONUDE BEZ PDV-A</t>
  </si>
  <si>
    <t>UKUPNA VREDNOST PONUDE SA PDV-OM</t>
  </si>
  <si>
    <t>M.P.</t>
  </si>
  <si>
    <t>Ovlašćeno lice ponuđača:</t>
  </si>
  <si>
    <t>temozolomid</t>
  </si>
  <si>
    <t>pemetreksed</t>
  </si>
  <si>
    <t>idarubicin</t>
  </si>
  <si>
    <t>trastuzumab</t>
  </si>
  <si>
    <t>cetuksimab</t>
  </si>
  <si>
    <t>bevacizumab</t>
  </si>
  <si>
    <t>imatinib</t>
  </si>
  <si>
    <t>gefitinib</t>
  </si>
  <si>
    <t>erlotinib</t>
  </si>
  <si>
    <t>sunitinib</t>
  </si>
  <si>
    <t>lapatinib</t>
  </si>
  <si>
    <t>nilotinib</t>
  </si>
  <si>
    <t>tretinoin</t>
  </si>
  <si>
    <t>bortezomib</t>
  </si>
  <si>
    <t>500 mg</t>
  </si>
  <si>
    <t>10 mg</t>
  </si>
  <si>
    <t>100 mg</t>
  </si>
  <si>
    <t>440 mg</t>
  </si>
  <si>
    <t>400 mg</t>
  </si>
  <si>
    <t>250 mg</t>
  </si>
  <si>
    <t>25 mg</t>
  </si>
  <si>
    <t>150 mg</t>
  </si>
  <si>
    <t>12,5 mg</t>
  </si>
  <si>
    <t>50 mg</t>
  </si>
  <si>
    <t>200 mg</t>
  </si>
  <si>
    <t>kapsula, tvrda</t>
  </si>
  <si>
    <t>prašak za koncentrat za rastvor za infuziju</t>
  </si>
  <si>
    <t>film tableta</t>
  </si>
  <si>
    <t>liofilizat za rastvor za injekciju</t>
  </si>
  <si>
    <t>koncentrat za rastvor za infuziju</t>
  </si>
  <si>
    <t>rastvor za infuziju</t>
  </si>
  <si>
    <t>kapsula tvrda</t>
  </si>
  <si>
    <t>prašak za rastvor za injekciju</t>
  </si>
  <si>
    <t>prašak i rastvarač za rastvor za injekciju</t>
  </si>
  <si>
    <t>JAČINA LEKA</t>
  </si>
  <si>
    <t xml:space="preserve"> </t>
  </si>
  <si>
    <t>Rok važenja ponude je  ________  dana od dana otvaranja ponuda.</t>
  </si>
  <si>
    <t>prašak i rastvarač za koncentrat za rastvor za infuziju</t>
  </si>
  <si>
    <t>100 mg i 400 mg</t>
  </si>
  <si>
    <t>УПУТСТВО:</t>
  </si>
  <si>
    <t xml:space="preserve">Понуђач, за једну партију, може да понуди један или више заштићених назива. За сваки од понуђених заштићених назива понуђач је дужан да унесе тражене податке (заштићени назив лека и произвођача). 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</si>
  <si>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</t>
  </si>
  <si>
    <t>Рок важења понуде уноси понуђач. Рок важења понуде не може да буде краћи од 90 дана.</t>
  </si>
  <si>
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</si>
  <si>
    <t>Понуђач је дужан да:</t>
  </si>
  <si>
    <t>- достави као своју понуду попуњен, одштампан, оверен печатом и потписан образац понуде;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</si>
  <si>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</si>
  <si>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>JKL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</si>
  <si>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јединствена класификација лека (ЈКЛ), заштићени назив понуђеног лека (колона: заштићени назив понуђеног добра) и назив произвођача за понуђени лек/лекове (колона: Произвођач). </t>
  </si>
  <si>
    <t xml:space="preserve">Rok isporuke iznosi  _________________ od dana prijema pismenog zahteva kupca. </t>
  </si>
  <si>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</si>
  <si>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</si>
  <si>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</si>
  <si>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</si>
  <si>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</si>
  <si>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</si>
  <si>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 xml:space="preserve">ПРИЛОГ БР.  - ОБРАЗАЦ БР 4.1 - ПОНУДА ЗА ЈАВНУ НАБАВКУ ЛЕКОВА СА ЛИСТЕ Ц ЛИСТЕ ЛЕКОВА, КОЈИ У СЕБИ САДРЖИ ОБРАЗАЦ СТРУКТУРЕ ЦЕНЕ СА УПУТСТВОМ КАКО ДА СЕ ПОПУНИ  </t>
  </si>
  <si>
    <t>epoetin alfa za intravensku primenu</t>
  </si>
  <si>
    <t xml:space="preserve">epoetin beta </t>
  </si>
  <si>
    <t>epoetin zeta</t>
  </si>
  <si>
    <t>darbepoetin alfa</t>
  </si>
  <si>
    <t>metoksipolietilenglikol - epoetin beta</t>
  </si>
  <si>
    <t>bendamustin</t>
  </si>
  <si>
    <t>STOPA PDV-A</t>
  </si>
  <si>
    <t>peginterferon alfa -2b</t>
  </si>
  <si>
    <t>peginterferon alfa-2a</t>
  </si>
  <si>
    <t>ibandronat / ibandronska kiselina</t>
  </si>
  <si>
    <t>zoledronska kiselina</t>
  </si>
  <si>
    <t>riluzol</t>
  </si>
  <si>
    <t>epoetin alfa za intravensku i supkutanu primenu</t>
  </si>
  <si>
    <t>rastvor za injekciju</t>
  </si>
  <si>
    <t xml:space="preserve">rastvor za injekciju </t>
  </si>
  <si>
    <t>rastvor za injekciju/rastvor za injekciju u napunjenom injekcionom špricu</t>
  </si>
  <si>
    <t>film tableta/kapsula tvrda</t>
  </si>
  <si>
    <t>kapsula, meka</t>
  </si>
  <si>
    <t>rastvor za injekciju u napunjenom injekcionom špricu/rastvor za injekciju u penu sa uloškom</t>
  </si>
  <si>
    <t>prašak za rastvor za infuziju/
koncentrat za rastvor za infuziju</t>
  </si>
  <si>
    <t>2000 i.j.</t>
  </si>
  <si>
    <t>10 mcg i 20 mcg i 30 mcg i 40 mcg i 60 mcg</t>
  </si>
  <si>
    <t>mcg</t>
  </si>
  <si>
    <t>30 mcg i 50 mcg i 75 mcg i 100 mcg i 120 mcg</t>
  </si>
  <si>
    <t>25 mg i 100 mg</t>
  </si>
  <si>
    <t>5 mg i 20 mg i 100 mg i 250 mg</t>
  </si>
  <si>
    <t>bočica staklena</t>
  </si>
  <si>
    <t>1 mg</t>
  </si>
  <si>
    <t>3,5 mg</t>
  </si>
  <si>
    <t>80 mcg</t>
  </si>
  <si>
    <t>pen sa uloškom</t>
  </si>
  <si>
    <t>100 mcg</t>
  </si>
  <si>
    <t>120 mcg</t>
  </si>
  <si>
    <t>150 mcg</t>
  </si>
  <si>
    <t>135 mcg</t>
  </si>
  <si>
    <t>injekcioni špric/pen sa uloškom</t>
  </si>
  <si>
    <t>180 mcg</t>
  </si>
  <si>
    <t>6 mg</t>
  </si>
  <si>
    <t>bočica i/ili bočica staklena</t>
  </si>
  <si>
    <t>4 mg</t>
  </si>
  <si>
    <t>Начин уноса цене: У колону Јединична цена уносе се само једничне цене у складу са одговарајућом јединицом мере за одређену партију. Јединичне цене уносе се без ПДВ-а. Понуђач уноси само једну јединичну цену, без обзира на број лекова (заштићених назива) у оквиру једне партије. У колони Износ ПДВ-а, потребно је унети стопу ПДВ-а која се примењује, за сваку партију. У образац није потребно уносити вредности из осталих колона, које се саме обрачунавају према унапред задатим формулама. Ако се у Обрасцу понуде констатује рачунска грешка, иста ће бити отклоњена руководећи се јединичном ценом.</t>
  </si>
  <si>
    <t>Рок испоруке се уноси у сатима, при чему не може бити дужи од 72 h, oд дана пријема писменог захтева купца.</t>
  </si>
  <si>
    <t>- уз понуду достави, у електронском облику (ексел фајл), на CD/DVD-у или USB-у, непотписану копију попуњеног обрасца понуде.</t>
  </si>
  <si>
    <t>Понуђач мора да понуди све тражене јачине лека од истог произвођача, за партије 7, 8 и 14.</t>
  </si>
  <si>
    <t>Поводом позива за подношење понуде за јавну набавку лекова са Листе Ц Листе лекова – бр. ЈН: 404-1-110/16-35, објављеног на Порталу јавних набавки дана 15.7.2016. године, подносим понуду како следи:</t>
  </si>
  <si>
    <t xml:space="preserve">Rok isporuke iznosi  _________________ od dana dobijanja zakonom neophodne dokumentacije za promet neregistrovanim lekovima </t>
  </si>
  <si>
    <t>Рок испоруке се уноси у сатима, при чему не може бити дужи од 72 h, oд дана пријема писменог захтева купца, односно од дана добијања законом предвиђене документације за промет нерегистрованог лека.</t>
  </si>
</sst>
</file>

<file path=xl/styles.xml><?xml version="1.0" encoding="utf-8"?>
<styleSheet xmlns="http://schemas.openxmlformats.org/spreadsheetml/2006/main">
  <numFmts count="1">
    <numFmt numFmtId="44" formatCode="_-* #,##0.00\ &quot;din.&quot;_-;\-* #,##0.00\ &quot;din.&quot;_-;_-* &quot;-&quot;??\ &quot;din.&quot;_-;_-@_-"/>
  </numFmts>
  <fonts count="24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indexed="9"/>
        <bgColor auto="1"/>
      </patternFill>
    </fill>
    <fill>
      <patternFill patternType="solid">
        <fgColor rgb="FFFFC000"/>
        <bgColor auto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0" fontId="15" fillId="0" borderId="0"/>
    <xf numFmtId="0" fontId="1" fillId="0" borderId="0"/>
    <xf numFmtId="0" fontId="22" fillId="0" borderId="0"/>
    <xf numFmtId="0" fontId="21" fillId="0" borderId="0"/>
    <xf numFmtId="0" fontId="22" fillId="0" borderId="0"/>
  </cellStyleXfs>
  <cellXfs count="176">
    <xf numFmtId="0" fontId="0" fillId="0" borderId="0" xfId="0"/>
    <xf numFmtId="0" fontId="17" fillId="0" borderId="0" xfId="0" applyFont="1"/>
    <xf numFmtId="0" fontId="4" fillId="3" borderId="0" xfId="0" applyFont="1" applyFill="1"/>
    <xf numFmtId="0" fontId="20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left" vertical="center" wrapText="1"/>
    </xf>
    <xf numFmtId="49" fontId="20" fillId="3" borderId="0" xfId="0" applyNumberFormat="1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3" fontId="20" fillId="4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right" vertical="justify" wrapText="1"/>
    </xf>
    <xf numFmtId="0" fontId="3" fillId="3" borderId="0" xfId="0" applyFont="1" applyFill="1" applyAlignment="1">
      <alignment horizontal="left" vertical="top" wrapText="1"/>
    </xf>
    <xf numFmtId="49" fontId="3" fillId="3" borderId="0" xfId="0" applyNumberFormat="1" applyFont="1" applyFill="1" applyAlignment="1">
      <alignment horizontal="left" vertical="top" wrapText="1"/>
    </xf>
    <xf numFmtId="0" fontId="3" fillId="3" borderId="0" xfId="0" applyFont="1" applyFill="1" applyBorder="1" applyAlignment="1">
      <alignment horizontal="center" vertical="top" wrapText="1"/>
    </xf>
    <xf numFmtId="0" fontId="0" fillId="3" borderId="0" xfId="0" applyNumberForma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 wrapText="1"/>
    </xf>
    <xf numFmtId="49" fontId="9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right" vertical="justify" wrapText="1"/>
    </xf>
    <xf numFmtId="0" fontId="5" fillId="3" borderId="0" xfId="0" applyFont="1" applyFill="1" applyAlignment="1">
      <alignment horizontal="center" vertical="center"/>
    </xf>
    <xf numFmtId="0" fontId="13" fillId="3" borderId="11" xfId="4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49" fontId="13" fillId="3" borderId="2" xfId="4" applyNumberFormat="1" applyFont="1" applyFill="1" applyBorder="1" applyAlignment="1">
      <alignment horizontal="center" vertical="center" wrapText="1"/>
    </xf>
    <xf numFmtId="3" fontId="13" fillId="4" borderId="2" xfId="4" applyNumberFormat="1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horizontal="right" vertical="center" wrapText="1"/>
    </xf>
    <xf numFmtId="4" fontId="3" fillId="3" borderId="0" xfId="0" applyNumberFormat="1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3" applyFont="1" applyFill="1" applyAlignment="1">
      <alignment horizontal="left" vertical="center" wrapText="1"/>
    </xf>
    <xf numFmtId="49" fontId="10" fillId="3" borderId="0" xfId="3" applyNumberFormat="1" applyFont="1" applyFill="1" applyAlignment="1">
      <alignment horizontal="center" vertical="center" wrapText="1"/>
    </xf>
    <xf numFmtId="0" fontId="10" fillId="3" borderId="0" xfId="3" applyFont="1" applyFill="1" applyAlignment="1">
      <alignment horizontal="center" vertical="center"/>
    </xf>
    <xf numFmtId="3" fontId="10" fillId="4" borderId="0" xfId="3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right" vertical="justify" wrapText="1"/>
    </xf>
    <xf numFmtId="0" fontId="8" fillId="3" borderId="0" xfId="3" applyFont="1" applyFill="1" applyAlignment="1">
      <alignment vertical="center"/>
    </xf>
    <xf numFmtId="0" fontId="8" fillId="3" borderId="0" xfId="3" applyFont="1" applyFill="1" applyBorder="1" applyAlignment="1" applyProtection="1">
      <alignment horizontal="left" vertical="center"/>
      <protection locked="0"/>
    </xf>
    <xf numFmtId="0" fontId="11" fillId="3" borderId="0" xfId="3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center" vertical="center" wrapText="1"/>
    </xf>
    <xf numFmtId="0" fontId="11" fillId="3" borderId="0" xfId="3" applyFont="1" applyFill="1" applyAlignment="1">
      <alignment horizontal="center" vertical="center"/>
    </xf>
    <xf numFmtId="3" fontId="11" fillId="4" borderId="0" xfId="3" applyNumberFormat="1" applyFont="1" applyFill="1" applyAlignment="1">
      <alignment horizontal="right" vertical="center"/>
    </xf>
    <xf numFmtId="0" fontId="11" fillId="3" borderId="0" xfId="0" applyFont="1" applyFill="1" applyAlignment="1">
      <alignment horizontal="right" vertical="justify" wrapText="1"/>
    </xf>
    <xf numFmtId="0" fontId="12" fillId="3" borderId="0" xfId="0" applyFont="1" applyFill="1"/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49" fontId="11" fillId="3" borderId="0" xfId="0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3" fontId="11" fillId="4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vertical="center" wrapText="1"/>
    </xf>
    <xf numFmtId="0" fontId="11" fillId="3" borderId="0" xfId="0" applyFont="1" applyFill="1" applyBorder="1" applyAlignment="1">
      <alignment horizontal="center" vertical="justify" wrapText="1"/>
    </xf>
    <xf numFmtId="0" fontId="10" fillId="3" borderId="0" xfId="0" applyFont="1" applyFill="1" applyAlignment="1">
      <alignment horizontal="left" vertical="center" wrapText="1"/>
    </xf>
    <xf numFmtId="49" fontId="10" fillId="3" borderId="0" xfId="0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3" fontId="10" fillId="4" borderId="0" xfId="0" applyNumberFormat="1" applyFont="1" applyFill="1" applyAlignment="1">
      <alignment horizontal="right" vertical="center"/>
    </xf>
    <xf numFmtId="0" fontId="13" fillId="3" borderId="2" xfId="0" applyFont="1" applyFill="1" applyBorder="1" applyAlignment="1">
      <alignment horizontal="right" vertical="center" wrapText="1"/>
    </xf>
    <xf numFmtId="0" fontId="13" fillId="3" borderId="34" xfId="0" applyFont="1" applyFill="1" applyBorder="1" applyAlignment="1">
      <alignment horizontal="right" vertical="center" wrapText="1"/>
    </xf>
    <xf numFmtId="0" fontId="16" fillId="3" borderId="7" xfId="3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49" fontId="16" fillId="3" borderId="4" xfId="3" applyNumberFormat="1" applyFont="1" applyFill="1" applyBorder="1" applyAlignment="1">
      <alignment horizontal="center" vertical="center"/>
    </xf>
    <xf numFmtId="0" fontId="16" fillId="3" borderId="4" xfId="3" applyFont="1" applyFill="1" applyBorder="1" applyAlignment="1" applyProtection="1">
      <alignment horizontal="center" vertical="center" wrapText="1"/>
      <protection locked="0"/>
    </xf>
    <xf numFmtId="0" fontId="16" fillId="3" borderId="1" xfId="3" applyFont="1" applyFill="1" applyBorder="1" applyAlignment="1" applyProtection="1">
      <alignment horizontal="center" vertical="center" wrapText="1"/>
      <protection locked="0"/>
    </xf>
    <xf numFmtId="3" fontId="23" fillId="3" borderId="1" xfId="0" applyNumberFormat="1" applyFont="1" applyFill="1" applyBorder="1" applyAlignment="1">
      <alignment horizontal="center" vertical="center" wrapText="1"/>
    </xf>
    <xf numFmtId="4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44" fontId="16" fillId="3" borderId="1" xfId="0" applyNumberFormat="1" applyFont="1" applyFill="1" applyBorder="1" applyAlignment="1">
      <alignment horizontal="right" vertical="center" wrapText="1"/>
    </xf>
    <xf numFmtId="10" fontId="16" fillId="3" borderId="1" xfId="0" applyNumberFormat="1" applyFont="1" applyFill="1" applyBorder="1" applyAlignment="1">
      <alignment horizontal="right" vertical="center" wrapText="1"/>
    </xf>
    <xf numFmtId="44" fontId="16" fillId="3" borderId="9" xfId="0" applyNumberFormat="1" applyFont="1" applyFill="1" applyBorder="1" applyAlignment="1">
      <alignment horizontal="right" vertical="center" wrapText="1"/>
    </xf>
    <xf numFmtId="0" fontId="16" fillId="3" borderId="24" xfId="3" applyFont="1" applyFill="1" applyBorder="1" applyAlignment="1">
      <alignment horizontal="center" vertical="center" wrapText="1"/>
    </xf>
    <xf numFmtId="0" fontId="23" fillId="3" borderId="17" xfId="5" applyFont="1" applyFill="1" applyBorder="1" applyAlignment="1">
      <alignment horizontal="center" vertical="center" wrapText="1"/>
    </xf>
    <xf numFmtId="49" fontId="16" fillId="3" borderId="23" xfId="3" applyNumberFormat="1" applyFont="1" applyFill="1" applyBorder="1" applyAlignment="1">
      <alignment horizontal="center" vertical="center"/>
    </xf>
    <xf numFmtId="0" fontId="16" fillId="3" borderId="23" xfId="3" applyFont="1" applyFill="1" applyBorder="1" applyAlignment="1" applyProtection="1">
      <alignment horizontal="center" vertical="center" wrapText="1"/>
      <protection locked="0"/>
    </xf>
    <xf numFmtId="0" fontId="16" fillId="3" borderId="17" xfId="3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>
      <alignment horizontal="center" vertical="center" wrapText="1"/>
    </xf>
    <xf numFmtId="3" fontId="23" fillId="3" borderId="17" xfId="0" applyNumberFormat="1" applyFont="1" applyFill="1" applyBorder="1" applyAlignment="1">
      <alignment horizontal="center" vertical="center" wrapText="1"/>
    </xf>
    <xf numFmtId="4" fontId="16" fillId="3" borderId="23" xfId="0" applyNumberFormat="1" applyFont="1" applyFill="1" applyBorder="1" applyAlignment="1" applyProtection="1">
      <alignment horizontal="center" vertical="center" wrapText="1"/>
      <protection locked="0"/>
    </xf>
    <xf numFmtId="44" fontId="16" fillId="3" borderId="17" xfId="0" applyNumberFormat="1" applyFont="1" applyFill="1" applyBorder="1" applyAlignment="1">
      <alignment horizontal="right" vertical="center" wrapText="1"/>
    </xf>
    <xf numFmtId="10" fontId="16" fillId="3" borderId="17" xfId="0" applyNumberFormat="1" applyFont="1" applyFill="1" applyBorder="1" applyAlignment="1">
      <alignment horizontal="right" vertical="center" wrapText="1"/>
    </xf>
    <xf numFmtId="44" fontId="16" fillId="3" borderId="32" xfId="0" applyNumberFormat="1" applyFont="1" applyFill="1" applyBorder="1" applyAlignment="1">
      <alignment horizontal="right" vertical="center" wrapText="1"/>
    </xf>
    <xf numFmtId="0" fontId="23" fillId="3" borderId="17" xfId="6" applyFont="1" applyFill="1" applyBorder="1" applyAlignment="1">
      <alignment horizontal="center" vertical="center" wrapText="1"/>
    </xf>
    <xf numFmtId="49" fontId="16" fillId="3" borderId="5" xfId="3" applyNumberFormat="1" applyFont="1" applyFill="1" applyBorder="1" applyAlignment="1">
      <alignment horizontal="center" vertical="center"/>
    </xf>
    <xf numFmtId="0" fontId="16" fillId="3" borderId="5" xfId="3" applyFont="1" applyFill="1" applyBorder="1" applyAlignment="1" applyProtection="1">
      <alignment horizontal="center" vertical="center" wrapText="1"/>
      <protection locked="0"/>
    </xf>
    <xf numFmtId="0" fontId="23" fillId="3" borderId="5" xfId="0" applyFont="1" applyFill="1" applyBorder="1" applyAlignment="1">
      <alignment horizontal="center" vertical="center" wrapText="1"/>
    </xf>
    <xf numFmtId="3" fontId="23" fillId="3" borderId="5" xfId="0" applyNumberFormat="1" applyFont="1" applyFill="1" applyBorder="1" applyAlignment="1">
      <alignment horizontal="center" vertical="center" wrapText="1"/>
    </xf>
    <xf numFmtId="4" fontId="16" fillId="3" borderId="5" xfId="0" applyNumberFormat="1" applyFont="1" applyFill="1" applyBorder="1" applyAlignment="1" applyProtection="1">
      <alignment horizontal="center" vertical="center" wrapText="1"/>
      <protection locked="0"/>
    </xf>
    <xf numFmtId="44" fontId="16" fillId="3" borderId="5" xfId="0" applyNumberFormat="1" applyFont="1" applyFill="1" applyBorder="1" applyAlignment="1">
      <alignment horizontal="right" vertical="center" wrapText="1"/>
    </xf>
    <xf numFmtId="10" fontId="16" fillId="3" borderId="5" xfId="0" applyNumberFormat="1" applyFont="1" applyFill="1" applyBorder="1" applyAlignment="1">
      <alignment horizontal="right" vertical="center" wrapText="1"/>
    </xf>
    <xf numFmtId="44" fontId="16" fillId="3" borderId="36" xfId="0" applyNumberFormat="1" applyFont="1" applyFill="1" applyBorder="1" applyAlignment="1">
      <alignment horizontal="right" vertical="center" wrapText="1"/>
    </xf>
    <xf numFmtId="49" fontId="16" fillId="3" borderId="6" xfId="3" applyNumberFormat="1" applyFont="1" applyFill="1" applyBorder="1" applyAlignment="1">
      <alignment horizontal="center" vertical="center"/>
    </xf>
    <xf numFmtId="0" fontId="16" fillId="3" borderId="6" xfId="3" applyFont="1" applyFill="1" applyBorder="1" applyAlignment="1" applyProtection="1">
      <alignment horizontal="center" vertical="center" wrapText="1"/>
      <protection locked="0"/>
    </xf>
    <xf numFmtId="0" fontId="23" fillId="3" borderId="6" xfId="0" applyFont="1" applyFill="1" applyBorder="1" applyAlignment="1">
      <alignment horizontal="center" vertical="center" wrapText="1"/>
    </xf>
    <xf numFmtId="3" fontId="23" fillId="3" borderId="6" xfId="0" applyNumberFormat="1" applyFont="1" applyFill="1" applyBorder="1" applyAlignment="1">
      <alignment horizontal="center" vertical="center" wrapText="1"/>
    </xf>
    <xf numFmtId="4" fontId="16" fillId="3" borderId="6" xfId="0" applyNumberFormat="1" applyFont="1" applyFill="1" applyBorder="1" applyAlignment="1" applyProtection="1">
      <alignment horizontal="center" vertical="center" wrapText="1"/>
      <protection locked="0"/>
    </xf>
    <xf numFmtId="44" fontId="16" fillId="3" borderId="6" xfId="0" applyNumberFormat="1" applyFont="1" applyFill="1" applyBorder="1" applyAlignment="1">
      <alignment horizontal="right" vertical="center" wrapText="1"/>
    </xf>
    <xf numFmtId="10" fontId="16" fillId="3" borderId="6" xfId="0" applyNumberFormat="1" applyFont="1" applyFill="1" applyBorder="1" applyAlignment="1">
      <alignment horizontal="right" vertical="center" wrapText="1"/>
    </xf>
    <xf numFmtId="44" fontId="16" fillId="3" borderId="37" xfId="0" applyNumberFormat="1" applyFont="1" applyFill="1" applyBorder="1" applyAlignment="1">
      <alignment horizontal="right" vertical="center" wrapText="1"/>
    </xf>
    <xf numFmtId="44" fontId="16" fillId="5" borderId="18" xfId="0" applyNumberFormat="1" applyFont="1" applyFill="1" applyBorder="1" applyAlignment="1">
      <alignment horizontal="right" vertical="center" wrapText="1"/>
    </xf>
    <xf numFmtId="10" fontId="16" fillId="2" borderId="18" xfId="0" applyNumberFormat="1" applyFont="1" applyFill="1" applyBorder="1" applyAlignment="1">
      <alignment horizontal="right" vertical="center" wrapText="1"/>
    </xf>
    <xf numFmtId="44" fontId="16" fillId="5" borderId="19" xfId="0" applyNumberFormat="1" applyFont="1" applyFill="1" applyBorder="1" applyAlignment="1">
      <alignment horizontal="right" vertical="center" wrapText="1"/>
    </xf>
    <xf numFmtId="0" fontId="16" fillId="3" borderId="21" xfId="3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49" fontId="16" fillId="3" borderId="15" xfId="3" applyNumberFormat="1" applyFont="1" applyFill="1" applyBorder="1" applyAlignment="1">
      <alignment horizontal="center" vertical="center"/>
    </xf>
    <xf numFmtId="0" fontId="16" fillId="3" borderId="15" xfId="3" applyFont="1" applyFill="1" applyBorder="1" applyAlignment="1" applyProtection="1">
      <alignment horizontal="center" vertical="center" wrapText="1"/>
      <protection locked="0"/>
    </xf>
    <xf numFmtId="0" fontId="16" fillId="3" borderId="3" xfId="3" applyFont="1" applyFill="1" applyBorder="1" applyAlignment="1" applyProtection="1">
      <alignment horizontal="center" vertical="center" wrapText="1"/>
      <protection locked="0"/>
    </xf>
    <xf numFmtId="3" fontId="23" fillId="3" borderId="20" xfId="0" applyNumberFormat="1" applyFont="1" applyFill="1" applyBorder="1" applyAlignment="1">
      <alignment horizontal="center" vertical="center" wrapText="1"/>
    </xf>
    <xf numFmtId="4" fontId="16" fillId="3" borderId="15" xfId="0" applyNumberFormat="1" applyFont="1" applyFill="1" applyBorder="1" applyAlignment="1" applyProtection="1">
      <alignment horizontal="center" vertical="center" wrapText="1"/>
      <protection locked="0"/>
    </xf>
    <xf numFmtId="44" fontId="16" fillId="3" borderId="3" xfId="0" applyNumberFormat="1" applyFont="1" applyFill="1" applyBorder="1" applyAlignment="1">
      <alignment horizontal="right" vertical="center" wrapText="1"/>
    </xf>
    <xf numFmtId="10" fontId="16" fillId="3" borderId="3" xfId="0" applyNumberFormat="1" applyFont="1" applyFill="1" applyBorder="1" applyAlignment="1">
      <alignment horizontal="right" vertical="center" wrapText="1"/>
    </xf>
    <xf numFmtId="44" fontId="16" fillId="3" borderId="31" xfId="0" applyNumberFormat="1" applyFont="1" applyFill="1" applyBorder="1" applyAlignment="1">
      <alignment horizontal="right" vertical="center" wrapText="1"/>
    </xf>
    <xf numFmtId="0" fontId="16" fillId="3" borderId="11" xfId="3" applyFont="1" applyFill="1" applyBorder="1" applyAlignment="1">
      <alignment horizontal="center" vertical="center" wrapText="1"/>
    </xf>
    <xf numFmtId="49" fontId="16" fillId="3" borderId="12" xfId="3" applyNumberFormat="1" applyFont="1" applyFill="1" applyBorder="1" applyAlignment="1">
      <alignment horizontal="center" vertical="center"/>
    </xf>
    <xf numFmtId="0" fontId="16" fillId="3" borderId="12" xfId="3" applyFont="1" applyFill="1" applyBorder="1" applyAlignment="1" applyProtection="1">
      <alignment horizontal="center" vertical="center" wrapText="1"/>
      <protection locked="0"/>
    </xf>
    <xf numFmtId="0" fontId="16" fillId="3" borderId="2" xfId="3" applyFont="1" applyFill="1" applyBorder="1" applyAlignment="1" applyProtection="1">
      <alignment horizontal="center" vertical="center" wrapText="1"/>
      <protection locked="0"/>
    </xf>
    <xf numFmtId="3" fontId="23" fillId="3" borderId="2" xfId="0" applyNumberFormat="1" applyFont="1" applyFill="1" applyBorder="1" applyAlignment="1">
      <alignment horizontal="center" vertical="center" wrapText="1"/>
    </xf>
    <xf numFmtId="4" fontId="16" fillId="3" borderId="12" xfId="0" applyNumberFormat="1" applyFont="1" applyFill="1" applyBorder="1" applyAlignment="1" applyProtection="1">
      <alignment horizontal="center" vertical="center" wrapText="1"/>
      <protection locked="0"/>
    </xf>
    <xf numFmtId="44" fontId="16" fillId="3" borderId="2" xfId="0" applyNumberFormat="1" applyFont="1" applyFill="1" applyBorder="1" applyAlignment="1">
      <alignment horizontal="right" vertical="center" wrapText="1"/>
    </xf>
    <xf numFmtId="10" fontId="16" fillId="3" borderId="2" xfId="0" applyNumberFormat="1" applyFont="1" applyFill="1" applyBorder="1" applyAlignment="1">
      <alignment horizontal="right" vertical="center" wrapText="1"/>
    </xf>
    <xf numFmtId="44" fontId="16" fillId="3" borderId="34" xfId="0" applyNumberFormat="1" applyFont="1" applyFill="1" applyBorder="1" applyAlignment="1">
      <alignment horizontal="right" vertical="center" wrapText="1"/>
    </xf>
    <xf numFmtId="44" fontId="16" fillId="3" borderId="20" xfId="0" applyNumberFormat="1" applyFont="1" applyFill="1" applyBorder="1" applyAlignment="1">
      <alignment horizontal="right" vertical="center" wrapText="1"/>
    </xf>
    <xf numFmtId="44" fontId="16" fillId="3" borderId="41" xfId="0" applyNumberFormat="1" applyFont="1" applyFill="1" applyBorder="1" applyAlignment="1">
      <alignment horizontal="right" vertical="center" wrapText="1"/>
    </xf>
    <xf numFmtId="0" fontId="23" fillId="3" borderId="1" xfId="7" applyFont="1" applyFill="1" applyBorder="1" applyAlignment="1">
      <alignment horizontal="center" vertical="center" wrapText="1"/>
    </xf>
    <xf numFmtId="49" fontId="16" fillId="3" borderId="1" xfId="3" applyNumberFormat="1" applyFont="1" applyFill="1" applyBorder="1" applyAlignment="1">
      <alignment horizontal="center" vertical="center"/>
    </xf>
    <xf numFmtId="4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2" xfId="3" applyNumberFormat="1" applyFont="1" applyFill="1" applyBorder="1" applyAlignment="1">
      <alignment horizontal="center" vertical="center"/>
    </xf>
    <xf numFmtId="0" fontId="23" fillId="3" borderId="17" xfId="7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16" fillId="5" borderId="16" xfId="0" applyNumberFormat="1" applyFont="1" applyFill="1" applyBorder="1" applyAlignment="1">
      <alignment horizontal="right" vertical="center" wrapText="1"/>
    </xf>
    <xf numFmtId="10" fontId="16" fillId="2" borderId="16" xfId="0" applyNumberFormat="1" applyFont="1" applyFill="1" applyBorder="1" applyAlignment="1">
      <alignment horizontal="right" vertical="center" wrapText="1"/>
    </xf>
    <xf numFmtId="44" fontId="16" fillId="5" borderId="33" xfId="0" applyNumberFormat="1" applyFont="1" applyFill="1" applyBorder="1" applyAlignment="1">
      <alignment horizontal="right" vertical="center" wrapText="1"/>
    </xf>
    <xf numFmtId="0" fontId="13" fillId="3" borderId="3" xfId="3" applyFont="1" applyFill="1" applyBorder="1" applyAlignment="1" applyProtection="1">
      <alignment horizontal="center" vertical="center" wrapText="1"/>
      <protection locked="0"/>
    </xf>
    <xf numFmtId="49" fontId="23" fillId="3" borderId="1" xfId="0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14" fontId="0" fillId="3" borderId="22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0" fontId="3" fillId="3" borderId="22" xfId="0" applyNumberFormat="1" applyFont="1" applyFill="1" applyBorder="1" applyAlignment="1" applyProtection="1">
      <alignment horizontal="center" vertical="top" wrapText="1"/>
      <protection locked="0"/>
    </xf>
    <xf numFmtId="0" fontId="23" fillId="3" borderId="5" xfId="1" applyFont="1" applyFill="1" applyBorder="1" applyAlignment="1">
      <alignment horizontal="center" vertical="center" wrapText="1"/>
    </xf>
    <xf numFmtId="0" fontId="23" fillId="3" borderId="6" xfId="1" applyFont="1" applyFill="1" applyBorder="1" applyAlignment="1">
      <alignment horizontal="center" vertical="center" wrapText="1"/>
    </xf>
    <xf numFmtId="0" fontId="16" fillId="3" borderId="5" xfId="3" applyFont="1" applyFill="1" applyBorder="1" applyAlignment="1">
      <alignment horizontal="center" vertical="center"/>
    </xf>
    <xf numFmtId="0" fontId="16" fillId="3" borderId="6" xfId="3" applyFont="1" applyFill="1" applyBorder="1" applyAlignment="1">
      <alignment horizontal="center" vertical="center"/>
    </xf>
    <xf numFmtId="0" fontId="16" fillId="3" borderId="18" xfId="3" applyFont="1" applyFill="1" applyBorder="1" applyAlignment="1">
      <alignment horizontal="center" vertical="center"/>
    </xf>
    <xf numFmtId="0" fontId="16" fillId="3" borderId="38" xfId="3" applyFont="1" applyFill="1" applyBorder="1" applyAlignment="1">
      <alignment horizontal="center" vertical="center" wrapText="1"/>
    </xf>
    <xf numFmtId="0" fontId="16" fillId="3" borderId="39" xfId="3" applyFont="1" applyFill="1" applyBorder="1" applyAlignment="1">
      <alignment horizontal="center" vertical="center" wrapText="1"/>
    </xf>
    <xf numFmtId="0" fontId="16" fillId="3" borderId="40" xfId="3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16" fillId="3" borderId="22" xfId="3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center" vertical="top" wrapText="1"/>
    </xf>
    <xf numFmtId="0" fontId="3" fillId="3" borderId="30" xfId="0" applyFont="1" applyFill="1" applyBorder="1" applyAlignment="1">
      <alignment horizontal="center" vertical="top" wrapText="1"/>
    </xf>
    <xf numFmtId="4" fontId="16" fillId="3" borderId="10" xfId="0" applyNumberFormat="1" applyFont="1" applyFill="1" applyBorder="1" applyAlignment="1">
      <alignment horizontal="right" vertical="center" wrapText="1"/>
    </xf>
    <xf numFmtId="4" fontId="16" fillId="3" borderId="25" xfId="0" applyNumberFormat="1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justify" wrapText="1"/>
    </xf>
    <xf numFmtId="0" fontId="11" fillId="3" borderId="0" xfId="0" applyFont="1" applyFill="1" applyBorder="1" applyAlignment="1">
      <alignment horizontal="center" vertical="justify" wrapText="1"/>
    </xf>
    <xf numFmtId="0" fontId="11" fillId="3" borderId="22" xfId="0" applyFont="1" applyFill="1" applyBorder="1" applyAlignment="1">
      <alignment horizontal="center" vertical="justify" wrapText="1"/>
    </xf>
    <xf numFmtId="0" fontId="13" fillId="3" borderId="13" xfId="3" applyFont="1" applyFill="1" applyBorder="1" applyAlignment="1">
      <alignment horizontal="right" vertical="center" wrapText="1"/>
    </xf>
    <xf numFmtId="0" fontId="13" fillId="3" borderId="8" xfId="3" applyFont="1" applyFill="1" applyBorder="1" applyAlignment="1">
      <alignment horizontal="right" vertical="center" wrapText="1"/>
    </xf>
    <xf numFmtId="0" fontId="13" fillId="3" borderId="4" xfId="3" applyFont="1" applyFill="1" applyBorder="1" applyAlignment="1">
      <alignment horizontal="right" vertical="center" wrapText="1"/>
    </xf>
    <xf numFmtId="4" fontId="16" fillId="3" borderId="14" xfId="0" applyNumberFormat="1" applyFont="1" applyFill="1" applyBorder="1" applyAlignment="1">
      <alignment horizontal="right" vertical="center" wrapText="1"/>
    </xf>
    <xf numFmtId="4" fontId="16" fillId="3" borderId="26" xfId="0" applyNumberFormat="1" applyFont="1" applyFill="1" applyBorder="1" applyAlignment="1">
      <alignment horizontal="right" vertical="center" wrapText="1"/>
    </xf>
    <xf numFmtId="0" fontId="8" fillId="3" borderId="0" xfId="3" applyFont="1" applyFill="1" applyBorder="1" applyAlignment="1">
      <alignment horizontal="left" vertical="center" wrapText="1"/>
    </xf>
    <xf numFmtId="0" fontId="16" fillId="3" borderId="11" xfId="3" applyFont="1" applyFill="1" applyBorder="1" applyAlignment="1">
      <alignment horizontal="center" vertical="center" wrapText="1"/>
    </xf>
    <xf numFmtId="0" fontId="16" fillId="3" borderId="24" xfId="3" applyFont="1" applyFill="1" applyBorder="1" applyAlignment="1">
      <alignment horizontal="center" vertical="center" wrapText="1"/>
    </xf>
    <xf numFmtId="0" fontId="13" fillId="5" borderId="27" xfId="3" applyFont="1" applyFill="1" applyBorder="1" applyAlignment="1" applyProtection="1">
      <alignment horizontal="right" vertical="center" wrapText="1"/>
      <protection locked="0"/>
    </xf>
    <xf numFmtId="0" fontId="13" fillId="5" borderId="29" xfId="3" applyFont="1" applyFill="1" applyBorder="1" applyAlignment="1" applyProtection="1">
      <alignment horizontal="right" vertical="center" wrapText="1"/>
      <protection locked="0"/>
    </xf>
    <xf numFmtId="0" fontId="13" fillId="5" borderId="28" xfId="3" applyFont="1" applyFill="1" applyBorder="1" applyAlignment="1" applyProtection="1">
      <alignment horizontal="right" vertical="center" wrapText="1"/>
      <protection locked="0"/>
    </xf>
    <xf numFmtId="0" fontId="16" fillId="3" borderId="2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0" fontId="16" fillId="3" borderId="2" xfId="3" applyFont="1" applyFill="1" applyBorder="1" applyAlignment="1">
      <alignment horizontal="center" vertical="center"/>
    </xf>
    <xf numFmtId="0" fontId="16" fillId="3" borderId="17" xfId="3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/>
    </xf>
    <xf numFmtId="0" fontId="17" fillId="0" borderId="0" xfId="0" applyNumberFormat="1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49" fontId="17" fillId="0" borderId="0" xfId="0" applyNumberFormat="1" applyFont="1" applyAlignment="1">
      <alignment horizontal="left"/>
    </xf>
  </cellXfs>
  <cellStyles count="8">
    <cellStyle name="Normal" xfId="0" builtinId="0"/>
    <cellStyle name="Normal 2" xfId="1"/>
    <cellStyle name="Normal 2 2" xfId="2"/>
    <cellStyle name="Normal 2 2 2" xfId="5"/>
    <cellStyle name="Normal 2 2 6" xfId="7"/>
    <cellStyle name="Normal 2 5" xfId="6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9"/>
  <sheetViews>
    <sheetView showGridLines="0" tabSelected="1" showWhiteSpace="0" zoomScale="80" zoomScaleNormal="80" zoomScalePageLayoutView="75" workbookViewId="0">
      <selection activeCell="I17" sqref="I17"/>
    </sheetView>
  </sheetViews>
  <sheetFormatPr defaultColWidth="9" defaultRowHeight="12.75"/>
  <cols>
    <col min="1" max="1" width="6.85546875" style="25" customWidth="1"/>
    <col min="2" max="2" width="23.28515625" style="46" customWidth="1"/>
    <col min="3" max="3" width="16.7109375" style="46" customWidth="1"/>
    <col min="4" max="4" width="20" style="46" customWidth="1"/>
    <col min="5" max="5" width="18.42578125" style="46" customWidth="1"/>
    <col min="6" max="6" width="21.140625" style="46" customWidth="1"/>
    <col min="7" max="7" width="16" style="47" customWidth="1"/>
    <col min="8" max="9" width="15.28515625" style="48" customWidth="1"/>
    <col min="10" max="10" width="13" style="49" customWidth="1"/>
    <col min="11" max="11" width="17.85546875" style="30" customWidth="1"/>
    <col min="12" max="13" width="20.28515625" style="30" customWidth="1"/>
    <col min="14" max="14" width="23.42578125" style="30" customWidth="1"/>
    <col min="15" max="15" width="9" style="2" customWidth="1"/>
    <col min="16" max="16384" width="9" style="2"/>
  </cols>
  <sheetData>
    <row r="1" spans="1:14" ht="15.75" customHeight="1">
      <c r="A1" s="139" t="s">
        <v>75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4">
      <c r="A3" s="3"/>
      <c r="B3" s="4"/>
      <c r="C3" s="4"/>
      <c r="D3" s="4"/>
      <c r="E3" s="4"/>
      <c r="F3" s="4"/>
      <c r="G3" s="5"/>
      <c r="H3" s="6"/>
      <c r="I3" s="6"/>
      <c r="J3" s="7"/>
      <c r="K3" s="8"/>
      <c r="L3" s="8"/>
      <c r="M3" s="8"/>
      <c r="N3" s="8"/>
    </row>
    <row r="4" spans="1:14" ht="17.25" customHeight="1">
      <c r="A4" s="140" t="s">
        <v>120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1:14" ht="16.5" customHeight="1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1:14">
      <c r="A6" s="9"/>
      <c r="B6" s="9"/>
      <c r="C6" s="9"/>
      <c r="D6" s="9"/>
      <c r="E6" s="9"/>
      <c r="F6" s="9"/>
      <c r="G6" s="10"/>
      <c r="H6" s="9"/>
      <c r="I6" s="9"/>
      <c r="J6" s="9"/>
      <c r="K6" s="9"/>
      <c r="L6" s="9"/>
      <c r="M6" s="9"/>
      <c r="N6" s="9"/>
    </row>
    <row r="7" spans="1:14" ht="12.75" customHeight="1">
      <c r="A7" s="141" t="s">
        <v>69</v>
      </c>
      <c r="B7" s="141"/>
      <c r="C7" s="141"/>
      <c r="D7" s="141"/>
      <c r="E7" s="9"/>
      <c r="F7" s="9"/>
      <c r="G7" s="10"/>
      <c r="H7" s="9"/>
      <c r="I7" s="9"/>
      <c r="J7" s="9"/>
      <c r="K7" s="141" t="s">
        <v>72</v>
      </c>
      <c r="L7" s="141"/>
      <c r="M7" s="141"/>
      <c r="N7" s="141"/>
    </row>
    <row r="8" spans="1:14" ht="26.25" customHeight="1">
      <c r="A8" s="142"/>
      <c r="B8" s="142"/>
      <c r="C8" s="142"/>
      <c r="D8" s="142"/>
      <c r="E8" s="9"/>
      <c r="F8" s="9"/>
      <c r="G8" s="10"/>
      <c r="H8" s="9"/>
      <c r="I8" s="9"/>
      <c r="J8" s="9"/>
      <c r="K8" s="128"/>
      <c r="L8" s="128"/>
      <c r="M8" s="128"/>
      <c r="N8" s="128"/>
    </row>
    <row r="9" spans="1:14" ht="12.75" customHeight="1">
      <c r="A9" s="143" t="s">
        <v>70</v>
      </c>
      <c r="B9" s="143"/>
      <c r="C9" s="11"/>
      <c r="D9" s="9"/>
      <c r="E9" s="9"/>
      <c r="F9" s="9"/>
      <c r="G9" s="10"/>
      <c r="H9" s="9"/>
      <c r="I9" s="9"/>
      <c r="J9" s="9"/>
      <c r="K9" s="9"/>
      <c r="L9" s="144" t="s">
        <v>73</v>
      </c>
      <c r="M9" s="144"/>
      <c r="N9" s="144"/>
    </row>
    <row r="10" spans="1:14" ht="30" customHeight="1">
      <c r="A10" s="127"/>
      <c r="B10" s="127"/>
      <c r="C10" s="12"/>
      <c r="D10" s="9"/>
      <c r="E10" s="9"/>
      <c r="F10" s="9"/>
      <c r="G10" s="10"/>
      <c r="H10" s="9"/>
      <c r="I10" s="9"/>
      <c r="J10" s="9"/>
      <c r="K10" s="9"/>
      <c r="L10" s="142"/>
      <c r="M10" s="142"/>
      <c r="N10" s="142"/>
    </row>
    <row r="11" spans="1:14">
      <c r="A11" s="144" t="s">
        <v>71</v>
      </c>
      <c r="B11" s="144"/>
      <c r="C11" s="11"/>
      <c r="D11" s="9"/>
      <c r="E11" s="9"/>
      <c r="F11" s="9"/>
      <c r="G11" s="10"/>
      <c r="H11" s="9"/>
      <c r="I11" s="9"/>
      <c r="J11" s="9"/>
      <c r="K11" s="9"/>
      <c r="L11" s="144" t="s">
        <v>74</v>
      </c>
      <c r="M11" s="144"/>
      <c r="N11" s="144"/>
    </row>
    <row r="12" spans="1:14" ht="27.75" customHeight="1">
      <c r="A12" s="126"/>
      <c r="B12" s="127"/>
      <c r="C12" s="12"/>
      <c r="D12" s="9"/>
      <c r="E12" s="9"/>
      <c r="F12" s="9"/>
      <c r="G12" s="10"/>
      <c r="H12" s="9"/>
      <c r="I12" s="9"/>
      <c r="J12" s="9"/>
      <c r="K12" s="9"/>
      <c r="L12" s="128"/>
      <c r="M12" s="128"/>
      <c r="N12" s="128"/>
    </row>
    <row r="13" spans="1:1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s="17" customFormat="1" ht="20.25" customHeight="1" thickBot="1">
      <c r="A14" s="13"/>
      <c r="B14" s="14"/>
      <c r="C14" s="14"/>
      <c r="D14" s="14"/>
      <c r="E14" s="14"/>
      <c r="F14" s="14"/>
      <c r="G14" s="15"/>
      <c r="H14" s="13"/>
      <c r="I14" s="13"/>
      <c r="J14" s="13"/>
      <c r="K14" s="16"/>
      <c r="L14" s="16"/>
      <c r="M14" s="16"/>
      <c r="N14" s="16"/>
    </row>
    <row r="15" spans="1:14" s="17" customFormat="1" ht="38.25" customHeight="1" thickBot="1">
      <c r="A15" s="18" t="s">
        <v>2</v>
      </c>
      <c r="B15" s="19" t="s">
        <v>3</v>
      </c>
      <c r="C15" s="19" t="s">
        <v>66</v>
      </c>
      <c r="D15" s="20" t="s">
        <v>4</v>
      </c>
      <c r="E15" s="19" t="s">
        <v>5</v>
      </c>
      <c r="F15" s="19" t="s">
        <v>6</v>
      </c>
      <c r="G15" s="21" t="s">
        <v>53</v>
      </c>
      <c r="H15" s="19" t="s">
        <v>7</v>
      </c>
      <c r="I15" s="22" t="s">
        <v>8</v>
      </c>
      <c r="J15" s="19" t="s">
        <v>9</v>
      </c>
      <c r="K15" s="50" t="s">
        <v>10</v>
      </c>
      <c r="L15" s="50" t="s">
        <v>82</v>
      </c>
      <c r="M15" s="50" t="s">
        <v>11</v>
      </c>
      <c r="N15" s="51" t="s">
        <v>12</v>
      </c>
    </row>
    <row r="16" spans="1:14" ht="50.1" customHeight="1" thickBot="1">
      <c r="A16" s="52">
        <v>1</v>
      </c>
      <c r="B16" s="53" t="s">
        <v>88</v>
      </c>
      <c r="C16" s="54"/>
      <c r="D16" s="55"/>
      <c r="E16" s="56"/>
      <c r="F16" s="53" t="s">
        <v>89</v>
      </c>
      <c r="G16" s="53" t="s">
        <v>96</v>
      </c>
      <c r="H16" s="53" t="s">
        <v>14</v>
      </c>
      <c r="I16" s="57">
        <v>75150</v>
      </c>
      <c r="J16" s="58"/>
      <c r="K16" s="59">
        <f>I16*J16</f>
        <v>0</v>
      </c>
      <c r="L16" s="60"/>
      <c r="M16" s="59">
        <f t="shared" ref="M16:M27" si="0">K16*L16</f>
        <v>0</v>
      </c>
      <c r="N16" s="61">
        <f t="shared" ref="N16:N27" si="1">SUM(K16,M16)</f>
        <v>0</v>
      </c>
    </row>
    <row r="17" spans="1:14" ht="50.1" customHeight="1" thickBot="1">
      <c r="A17" s="62">
        <v>2</v>
      </c>
      <c r="B17" s="63" t="s">
        <v>76</v>
      </c>
      <c r="C17" s="64"/>
      <c r="D17" s="65"/>
      <c r="E17" s="66"/>
      <c r="F17" s="67" t="s">
        <v>89</v>
      </c>
      <c r="G17" s="63" t="s">
        <v>96</v>
      </c>
      <c r="H17" s="67" t="s">
        <v>14</v>
      </c>
      <c r="I17" s="68">
        <v>1050</v>
      </c>
      <c r="J17" s="69"/>
      <c r="K17" s="70">
        <f t="shared" ref="K17:K27" si="2">I17*J17</f>
        <v>0</v>
      </c>
      <c r="L17" s="71"/>
      <c r="M17" s="70">
        <f t="shared" si="0"/>
        <v>0</v>
      </c>
      <c r="N17" s="72">
        <f t="shared" si="1"/>
        <v>0</v>
      </c>
    </row>
    <row r="18" spans="1:14" ht="50.1" customHeight="1" thickBot="1">
      <c r="A18" s="52">
        <v>3</v>
      </c>
      <c r="B18" s="53" t="s">
        <v>77</v>
      </c>
      <c r="C18" s="54"/>
      <c r="D18" s="55"/>
      <c r="E18" s="56"/>
      <c r="F18" s="53" t="s">
        <v>89</v>
      </c>
      <c r="G18" s="53" t="s">
        <v>96</v>
      </c>
      <c r="H18" s="53" t="s">
        <v>14</v>
      </c>
      <c r="I18" s="57">
        <v>101100</v>
      </c>
      <c r="J18" s="58"/>
      <c r="K18" s="59">
        <f t="shared" si="2"/>
        <v>0</v>
      </c>
      <c r="L18" s="60"/>
      <c r="M18" s="59">
        <f t="shared" si="0"/>
        <v>0</v>
      </c>
      <c r="N18" s="61">
        <f t="shared" si="1"/>
        <v>0</v>
      </c>
    </row>
    <row r="19" spans="1:14" ht="50.1" customHeight="1" thickBot="1">
      <c r="A19" s="62">
        <v>4</v>
      </c>
      <c r="B19" s="67" t="s">
        <v>78</v>
      </c>
      <c r="C19" s="64"/>
      <c r="D19" s="65"/>
      <c r="E19" s="66"/>
      <c r="F19" s="67" t="s">
        <v>89</v>
      </c>
      <c r="G19" s="67" t="s">
        <v>96</v>
      </c>
      <c r="H19" s="67" t="s">
        <v>14</v>
      </c>
      <c r="I19" s="68">
        <v>20610</v>
      </c>
      <c r="J19" s="69"/>
      <c r="K19" s="70">
        <f t="shared" si="2"/>
        <v>0</v>
      </c>
      <c r="L19" s="71"/>
      <c r="M19" s="70">
        <f t="shared" si="0"/>
        <v>0</v>
      </c>
      <c r="N19" s="72">
        <f t="shared" si="1"/>
        <v>0</v>
      </c>
    </row>
    <row r="20" spans="1:14" ht="50.1" customHeight="1" thickBot="1">
      <c r="A20" s="52">
        <v>5</v>
      </c>
      <c r="B20" s="53" t="s">
        <v>79</v>
      </c>
      <c r="C20" s="54"/>
      <c r="D20" s="55"/>
      <c r="E20" s="56"/>
      <c r="F20" s="53" t="s">
        <v>90</v>
      </c>
      <c r="G20" s="53" t="s">
        <v>97</v>
      </c>
      <c r="H20" s="53" t="s">
        <v>98</v>
      </c>
      <c r="I20" s="57">
        <v>1000000</v>
      </c>
      <c r="J20" s="58"/>
      <c r="K20" s="59">
        <f t="shared" si="2"/>
        <v>0</v>
      </c>
      <c r="L20" s="60"/>
      <c r="M20" s="59">
        <f t="shared" si="0"/>
        <v>0</v>
      </c>
      <c r="N20" s="61">
        <f t="shared" si="1"/>
        <v>0</v>
      </c>
    </row>
    <row r="21" spans="1:14" ht="50.1" customHeight="1" thickBot="1">
      <c r="A21" s="62">
        <v>6</v>
      </c>
      <c r="B21" s="67" t="s">
        <v>80</v>
      </c>
      <c r="C21" s="64"/>
      <c r="D21" s="65"/>
      <c r="E21" s="66"/>
      <c r="F21" s="67" t="s">
        <v>91</v>
      </c>
      <c r="G21" s="67" t="s">
        <v>99</v>
      </c>
      <c r="H21" s="67" t="s">
        <v>98</v>
      </c>
      <c r="I21" s="68">
        <v>74000</v>
      </c>
      <c r="J21" s="69"/>
      <c r="K21" s="70">
        <f t="shared" si="2"/>
        <v>0</v>
      </c>
      <c r="L21" s="71"/>
      <c r="M21" s="70">
        <f t="shared" si="0"/>
        <v>0</v>
      </c>
      <c r="N21" s="72">
        <f t="shared" si="1"/>
        <v>0</v>
      </c>
    </row>
    <row r="22" spans="1:14" ht="50.1" customHeight="1" thickBot="1">
      <c r="A22" s="52">
        <v>7</v>
      </c>
      <c r="B22" s="53" t="s">
        <v>81</v>
      </c>
      <c r="C22" s="54"/>
      <c r="D22" s="55"/>
      <c r="E22" s="56"/>
      <c r="F22" s="53" t="s">
        <v>45</v>
      </c>
      <c r="G22" s="53" t="s">
        <v>100</v>
      </c>
      <c r="H22" s="53" t="s">
        <v>1</v>
      </c>
      <c r="I22" s="57">
        <v>12400</v>
      </c>
      <c r="J22" s="58"/>
      <c r="K22" s="59">
        <f t="shared" si="2"/>
        <v>0</v>
      </c>
      <c r="L22" s="60"/>
      <c r="M22" s="59">
        <f t="shared" si="0"/>
        <v>0</v>
      </c>
      <c r="N22" s="61">
        <f t="shared" si="1"/>
        <v>0</v>
      </c>
    </row>
    <row r="23" spans="1:14" ht="50.1" customHeight="1" thickBot="1">
      <c r="A23" s="62">
        <v>8</v>
      </c>
      <c r="B23" s="73" t="s">
        <v>19</v>
      </c>
      <c r="C23" s="64"/>
      <c r="D23" s="65"/>
      <c r="E23" s="66"/>
      <c r="F23" s="73" t="s">
        <v>50</v>
      </c>
      <c r="G23" s="73" t="s">
        <v>101</v>
      </c>
      <c r="H23" s="73" t="s">
        <v>1</v>
      </c>
      <c r="I23" s="68">
        <v>919000</v>
      </c>
      <c r="J23" s="69"/>
      <c r="K23" s="70">
        <f t="shared" si="2"/>
        <v>0</v>
      </c>
      <c r="L23" s="71"/>
      <c r="M23" s="70">
        <f t="shared" si="0"/>
        <v>0</v>
      </c>
      <c r="N23" s="72">
        <f t="shared" si="1"/>
        <v>0</v>
      </c>
    </row>
    <row r="24" spans="1:14" ht="50.1" customHeight="1" thickBot="1">
      <c r="A24" s="52">
        <v>9</v>
      </c>
      <c r="B24" s="53" t="s">
        <v>20</v>
      </c>
      <c r="C24" s="54"/>
      <c r="D24" s="55"/>
      <c r="E24" s="56"/>
      <c r="F24" s="53" t="s">
        <v>45</v>
      </c>
      <c r="G24" s="53" t="s">
        <v>33</v>
      </c>
      <c r="H24" s="53" t="s">
        <v>13</v>
      </c>
      <c r="I24" s="57">
        <v>215</v>
      </c>
      <c r="J24" s="58"/>
      <c r="K24" s="59">
        <f t="shared" si="2"/>
        <v>0</v>
      </c>
      <c r="L24" s="60"/>
      <c r="M24" s="59">
        <f t="shared" si="0"/>
        <v>0</v>
      </c>
      <c r="N24" s="61">
        <f t="shared" si="1"/>
        <v>0</v>
      </c>
    </row>
    <row r="25" spans="1:14" ht="50.1" customHeight="1" thickBot="1">
      <c r="A25" s="62">
        <v>10</v>
      </c>
      <c r="B25" s="67" t="s">
        <v>21</v>
      </c>
      <c r="C25" s="64"/>
      <c r="D25" s="65"/>
      <c r="E25" s="66"/>
      <c r="F25" s="67" t="s">
        <v>47</v>
      </c>
      <c r="G25" s="67" t="s">
        <v>34</v>
      </c>
      <c r="H25" s="67" t="s">
        <v>102</v>
      </c>
      <c r="I25" s="68">
        <v>365</v>
      </c>
      <c r="J25" s="69"/>
      <c r="K25" s="70">
        <f t="shared" si="2"/>
        <v>0</v>
      </c>
      <c r="L25" s="71"/>
      <c r="M25" s="70">
        <f t="shared" si="0"/>
        <v>0</v>
      </c>
      <c r="N25" s="72">
        <f t="shared" si="1"/>
        <v>0</v>
      </c>
    </row>
    <row r="26" spans="1:14" ht="50.1" customHeight="1" thickBot="1">
      <c r="A26" s="52">
        <v>11</v>
      </c>
      <c r="B26" s="53" t="s">
        <v>22</v>
      </c>
      <c r="C26" s="54"/>
      <c r="D26" s="55"/>
      <c r="E26" s="56"/>
      <c r="F26" s="53" t="s">
        <v>56</v>
      </c>
      <c r="G26" s="53" t="s">
        <v>36</v>
      </c>
      <c r="H26" s="53" t="s">
        <v>13</v>
      </c>
      <c r="I26" s="57">
        <v>7350</v>
      </c>
      <c r="J26" s="58"/>
      <c r="K26" s="59">
        <f t="shared" si="2"/>
        <v>0</v>
      </c>
      <c r="L26" s="60"/>
      <c r="M26" s="59">
        <f t="shared" si="0"/>
        <v>0</v>
      </c>
      <c r="N26" s="61">
        <f t="shared" si="1"/>
        <v>0</v>
      </c>
    </row>
    <row r="27" spans="1:14" ht="50.1" customHeight="1" thickBot="1">
      <c r="A27" s="62">
        <v>12</v>
      </c>
      <c r="B27" s="67" t="s">
        <v>23</v>
      </c>
      <c r="C27" s="64"/>
      <c r="D27" s="65"/>
      <c r="E27" s="66"/>
      <c r="F27" s="67" t="s">
        <v>49</v>
      </c>
      <c r="G27" s="67" t="s">
        <v>35</v>
      </c>
      <c r="H27" s="67" t="s">
        <v>102</v>
      </c>
      <c r="I27" s="68">
        <v>9180</v>
      </c>
      <c r="J27" s="69"/>
      <c r="K27" s="70">
        <f t="shared" si="2"/>
        <v>0</v>
      </c>
      <c r="L27" s="71"/>
      <c r="M27" s="70">
        <f t="shared" si="0"/>
        <v>0</v>
      </c>
      <c r="N27" s="72">
        <f t="shared" si="1"/>
        <v>0</v>
      </c>
    </row>
    <row r="28" spans="1:14" ht="50.1" customHeight="1">
      <c r="A28" s="134">
        <v>13</v>
      </c>
      <c r="B28" s="131" t="s">
        <v>24</v>
      </c>
      <c r="C28" s="74"/>
      <c r="D28" s="75"/>
      <c r="E28" s="75"/>
      <c r="F28" s="129" t="s">
        <v>48</v>
      </c>
      <c r="G28" s="76" t="s">
        <v>35</v>
      </c>
      <c r="H28" s="137" t="s">
        <v>13</v>
      </c>
      <c r="I28" s="77">
        <v>780</v>
      </c>
      <c r="J28" s="78"/>
      <c r="K28" s="79">
        <f>I28*J28</f>
        <v>0</v>
      </c>
      <c r="L28" s="80"/>
      <c r="M28" s="79">
        <f>K28*L28</f>
        <v>0</v>
      </c>
      <c r="N28" s="81">
        <f t="shared" ref="N28:N29" si="3">SUM(K28,M28)</f>
        <v>0</v>
      </c>
    </row>
    <row r="29" spans="1:14" ht="50.1" customHeight="1">
      <c r="A29" s="135"/>
      <c r="B29" s="132"/>
      <c r="C29" s="82"/>
      <c r="D29" s="83"/>
      <c r="E29" s="83"/>
      <c r="F29" s="130"/>
      <c r="G29" s="84" t="s">
        <v>37</v>
      </c>
      <c r="H29" s="138"/>
      <c r="I29" s="85">
        <v>400</v>
      </c>
      <c r="J29" s="86"/>
      <c r="K29" s="87">
        <f>I29*J29</f>
        <v>0</v>
      </c>
      <c r="L29" s="88"/>
      <c r="M29" s="87">
        <f>K29*L29</f>
        <v>0</v>
      </c>
      <c r="N29" s="89">
        <f t="shared" si="3"/>
        <v>0</v>
      </c>
    </row>
    <row r="30" spans="1:14" ht="50.1" customHeight="1" thickBot="1">
      <c r="A30" s="136"/>
      <c r="B30" s="133"/>
      <c r="C30" s="159" t="s">
        <v>0</v>
      </c>
      <c r="D30" s="160"/>
      <c r="E30" s="160"/>
      <c r="F30" s="160"/>
      <c r="G30" s="160"/>
      <c r="H30" s="160"/>
      <c r="I30" s="160"/>
      <c r="J30" s="161"/>
      <c r="K30" s="90">
        <f>K28+K29</f>
        <v>0</v>
      </c>
      <c r="L30" s="91"/>
      <c r="M30" s="90">
        <f>M28+M29</f>
        <v>0</v>
      </c>
      <c r="N30" s="92">
        <f>N28+N29</f>
        <v>0</v>
      </c>
    </row>
    <row r="31" spans="1:14" ht="50.1" customHeight="1" thickBot="1">
      <c r="A31" s="93">
        <v>14</v>
      </c>
      <c r="B31" s="94" t="s">
        <v>25</v>
      </c>
      <c r="C31" s="95"/>
      <c r="D31" s="96"/>
      <c r="E31" s="97"/>
      <c r="F31" s="94" t="s">
        <v>92</v>
      </c>
      <c r="G31" s="94" t="s">
        <v>57</v>
      </c>
      <c r="H31" s="94" t="s">
        <v>1</v>
      </c>
      <c r="I31" s="98">
        <v>46874000</v>
      </c>
      <c r="J31" s="99"/>
      <c r="K31" s="100">
        <f>I31*J31</f>
        <v>0</v>
      </c>
      <c r="L31" s="101"/>
      <c r="M31" s="100">
        <f>K31*L31</f>
        <v>0</v>
      </c>
      <c r="N31" s="102">
        <f>SUM(K31,M31)</f>
        <v>0</v>
      </c>
    </row>
    <row r="32" spans="1:14" ht="50.1" customHeight="1" thickBot="1">
      <c r="A32" s="103">
        <v>15</v>
      </c>
      <c r="B32" s="67" t="s">
        <v>26</v>
      </c>
      <c r="C32" s="104"/>
      <c r="D32" s="105"/>
      <c r="E32" s="106"/>
      <c r="F32" s="67" t="s">
        <v>46</v>
      </c>
      <c r="G32" s="67" t="s">
        <v>38</v>
      </c>
      <c r="H32" s="67" t="s">
        <v>46</v>
      </c>
      <c r="I32" s="107">
        <v>13710</v>
      </c>
      <c r="J32" s="108"/>
      <c r="K32" s="109">
        <f>I32*J32</f>
        <v>0</v>
      </c>
      <c r="L32" s="110"/>
      <c r="M32" s="109">
        <f>K32*L32</f>
        <v>0</v>
      </c>
      <c r="N32" s="111">
        <f>SUM(K32,M32)</f>
        <v>0</v>
      </c>
    </row>
    <row r="33" spans="1:14" ht="50.1" customHeight="1">
      <c r="A33" s="134">
        <v>16</v>
      </c>
      <c r="B33" s="131" t="s">
        <v>27</v>
      </c>
      <c r="C33" s="74"/>
      <c r="D33" s="75"/>
      <c r="E33" s="75"/>
      <c r="F33" s="129" t="s">
        <v>46</v>
      </c>
      <c r="G33" s="76" t="s">
        <v>39</v>
      </c>
      <c r="H33" s="137" t="s">
        <v>46</v>
      </c>
      <c r="I33" s="77">
        <v>510</v>
      </c>
      <c r="J33" s="78"/>
      <c r="K33" s="79">
        <f>I33*J33</f>
        <v>0</v>
      </c>
      <c r="L33" s="80"/>
      <c r="M33" s="109">
        <f>L33*K33</f>
        <v>0</v>
      </c>
      <c r="N33" s="111">
        <f>M33+K33</f>
        <v>0</v>
      </c>
    </row>
    <row r="34" spans="1:14" ht="50.1" customHeight="1">
      <c r="A34" s="135"/>
      <c r="B34" s="132"/>
      <c r="C34" s="82"/>
      <c r="D34" s="83"/>
      <c r="E34" s="83"/>
      <c r="F34" s="130"/>
      <c r="G34" s="84" t="s">
        <v>35</v>
      </c>
      <c r="H34" s="138"/>
      <c r="I34" s="85">
        <v>30</v>
      </c>
      <c r="J34" s="86"/>
      <c r="K34" s="87">
        <f>I34*J34</f>
        <v>0</v>
      </c>
      <c r="L34" s="88"/>
      <c r="M34" s="87">
        <f t="shared" ref="M34:M35" si="4">L34*K34</f>
        <v>0</v>
      </c>
      <c r="N34" s="89">
        <f t="shared" ref="N34:N35" si="5">M34+K34</f>
        <v>0</v>
      </c>
    </row>
    <row r="35" spans="1:14" ht="50.1" customHeight="1">
      <c r="A35" s="135"/>
      <c r="B35" s="132"/>
      <c r="C35" s="82"/>
      <c r="D35" s="83"/>
      <c r="E35" s="83"/>
      <c r="F35" s="130"/>
      <c r="G35" s="84" t="s">
        <v>40</v>
      </c>
      <c r="H35" s="138"/>
      <c r="I35" s="85">
        <v>5190</v>
      </c>
      <c r="J35" s="86"/>
      <c r="K35" s="87">
        <f>I35*J35</f>
        <v>0</v>
      </c>
      <c r="L35" s="88"/>
      <c r="M35" s="112">
        <f t="shared" si="4"/>
        <v>0</v>
      </c>
      <c r="N35" s="113">
        <f t="shared" si="5"/>
        <v>0</v>
      </c>
    </row>
    <row r="36" spans="1:14" ht="50.1" customHeight="1" thickBot="1">
      <c r="A36" s="136"/>
      <c r="B36" s="133"/>
      <c r="C36" s="159" t="s">
        <v>0</v>
      </c>
      <c r="D36" s="160"/>
      <c r="E36" s="160"/>
      <c r="F36" s="160"/>
      <c r="G36" s="160"/>
      <c r="H36" s="160"/>
      <c r="I36" s="160"/>
      <c r="J36" s="161"/>
      <c r="K36" s="90">
        <f>K33+K34+K35</f>
        <v>0</v>
      </c>
      <c r="L36" s="91"/>
      <c r="M36" s="90">
        <f>M33+M34+M35</f>
        <v>0</v>
      </c>
      <c r="N36" s="92">
        <f>N33+N34+N35</f>
        <v>0</v>
      </c>
    </row>
    <row r="37" spans="1:14" ht="50.1" customHeight="1">
      <c r="A37" s="134">
        <v>17</v>
      </c>
      <c r="B37" s="131" t="s">
        <v>28</v>
      </c>
      <c r="C37" s="74"/>
      <c r="D37" s="75"/>
      <c r="E37" s="75"/>
      <c r="F37" s="129" t="s">
        <v>44</v>
      </c>
      <c r="G37" s="76" t="s">
        <v>41</v>
      </c>
      <c r="H37" s="137" t="s">
        <v>44</v>
      </c>
      <c r="I37" s="77">
        <v>1848</v>
      </c>
      <c r="J37" s="78"/>
      <c r="K37" s="79">
        <f>I37*J37</f>
        <v>0</v>
      </c>
      <c r="L37" s="80"/>
      <c r="M37" s="79">
        <f>L37*K37</f>
        <v>0</v>
      </c>
      <c r="N37" s="81">
        <f>M37+K37</f>
        <v>0</v>
      </c>
    </row>
    <row r="38" spans="1:14" ht="50.1" customHeight="1">
      <c r="A38" s="135"/>
      <c r="B38" s="132"/>
      <c r="C38" s="82"/>
      <c r="D38" s="83"/>
      <c r="E38" s="83"/>
      <c r="F38" s="130"/>
      <c r="G38" s="84" t="s">
        <v>39</v>
      </c>
      <c r="H38" s="138"/>
      <c r="I38" s="85">
        <v>1848</v>
      </c>
      <c r="J38" s="86"/>
      <c r="K38" s="87">
        <f>I38*J38</f>
        <v>0</v>
      </c>
      <c r="L38" s="88"/>
      <c r="M38" s="87">
        <f>L38*K38</f>
        <v>0</v>
      </c>
      <c r="N38" s="89">
        <f>M38+K38</f>
        <v>0</v>
      </c>
    </row>
    <row r="39" spans="1:14" ht="50.1" customHeight="1">
      <c r="A39" s="135"/>
      <c r="B39" s="132"/>
      <c r="C39" s="82"/>
      <c r="D39" s="83"/>
      <c r="E39" s="83"/>
      <c r="F39" s="130"/>
      <c r="G39" s="84" t="s">
        <v>42</v>
      </c>
      <c r="H39" s="138"/>
      <c r="I39" s="85">
        <v>17416</v>
      </c>
      <c r="J39" s="86"/>
      <c r="K39" s="87">
        <f>I39*J39</f>
        <v>0</v>
      </c>
      <c r="L39" s="88"/>
      <c r="M39" s="87">
        <f>L39*K39</f>
        <v>0</v>
      </c>
      <c r="N39" s="89">
        <f>M39+K39</f>
        <v>0</v>
      </c>
    </row>
    <row r="40" spans="1:14" ht="50.1" customHeight="1" thickBot="1">
      <c r="A40" s="136"/>
      <c r="B40" s="133"/>
      <c r="C40" s="159" t="s">
        <v>0</v>
      </c>
      <c r="D40" s="160"/>
      <c r="E40" s="160"/>
      <c r="F40" s="160"/>
      <c r="G40" s="160"/>
      <c r="H40" s="160"/>
      <c r="I40" s="160"/>
      <c r="J40" s="161"/>
      <c r="K40" s="90">
        <f>K37+K38+K39</f>
        <v>0</v>
      </c>
      <c r="L40" s="91"/>
      <c r="M40" s="90">
        <f>M37+M38+M39</f>
        <v>0</v>
      </c>
      <c r="N40" s="92">
        <f>SUM(K40,M40)</f>
        <v>0</v>
      </c>
    </row>
    <row r="41" spans="1:14" ht="50.1" customHeight="1" thickBot="1">
      <c r="A41" s="93">
        <v>18</v>
      </c>
      <c r="B41" s="94" t="s">
        <v>29</v>
      </c>
      <c r="C41" s="95"/>
      <c r="D41" s="96"/>
      <c r="E41" s="97"/>
      <c r="F41" s="67" t="s">
        <v>46</v>
      </c>
      <c r="G41" s="67" t="s">
        <v>38</v>
      </c>
      <c r="H41" s="67" t="s">
        <v>46</v>
      </c>
      <c r="I41" s="68">
        <v>41370</v>
      </c>
      <c r="J41" s="99"/>
      <c r="K41" s="100">
        <f t="shared" ref="K41:K49" si="6">I41*J41</f>
        <v>0</v>
      </c>
      <c r="L41" s="101"/>
      <c r="M41" s="100">
        <f>L41*K41</f>
        <v>0</v>
      </c>
      <c r="N41" s="102">
        <f>M41+K41</f>
        <v>0</v>
      </c>
    </row>
    <row r="42" spans="1:14" ht="50.1" customHeight="1" thickBot="1">
      <c r="A42" s="62">
        <v>19</v>
      </c>
      <c r="B42" s="53" t="s">
        <v>30</v>
      </c>
      <c r="C42" s="64"/>
      <c r="D42" s="65"/>
      <c r="E42" s="66"/>
      <c r="F42" s="53" t="s">
        <v>44</v>
      </c>
      <c r="G42" s="53" t="s">
        <v>43</v>
      </c>
      <c r="H42" s="53" t="s">
        <v>44</v>
      </c>
      <c r="I42" s="107">
        <v>73360</v>
      </c>
      <c r="J42" s="69"/>
      <c r="K42" s="70">
        <f t="shared" si="6"/>
        <v>0</v>
      </c>
      <c r="L42" s="60"/>
      <c r="M42" s="100">
        <f t="shared" ref="M42:M45" si="7">L42*K42</f>
        <v>0</v>
      </c>
      <c r="N42" s="102">
        <f t="shared" ref="N42:N45" si="8">M42+K42</f>
        <v>0</v>
      </c>
    </row>
    <row r="43" spans="1:14" ht="50.1" customHeight="1" thickBot="1">
      <c r="A43" s="103">
        <v>20</v>
      </c>
      <c r="B43" s="67" t="s">
        <v>31</v>
      </c>
      <c r="C43" s="104"/>
      <c r="D43" s="105"/>
      <c r="E43" s="106"/>
      <c r="F43" s="67" t="s">
        <v>93</v>
      </c>
      <c r="G43" s="67" t="s">
        <v>34</v>
      </c>
      <c r="H43" s="67" t="s">
        <v>93</v>
      </c>
      <c r="I43" s="107">
        <v>13000</v>
      </c>
      <c r="J43" s="108"/>
      <c r="K43" s="109">
        <f t="shared" si="6"/>
        <v>0</v>
      </c>
      <c r="L43" s="60"/>
      <c r="M43" s="100">
        <f t="shared" si="7"/>
        <v>0</v>
      </c>
      <c r="N43" s="102">
        <f t="shared" si="8"/>
        <v>0</v>
      </c>
    </row>
    <row r="44" spans="1:14" ht="50.1" customHeight="1" thickBot="1">
      <c r="A44" s="52">
        <v>21</v>
      </c>
      <c r="B44" s="114" t="s">
        <v>32</v>
      </c>
      <c r="C44" s="115"/>
      <c r="D44" s="56"/>
      <c r="E44" s="56"/>
      <c r="F44" s="114" t="s">
        <v>51</v>
      </c>
      <c r="G44" s="114" t="s">
        <v>103</v>
      </c>
      <c r="H44" s="114" t="s">
        <v>102</v>
      </c>
      <c r="I44" s="57">
        <v>1100</v>
      </c>
      <c r="J44" s="116"/>
      <c r="K44" s="59">
        <f t="shared" si="6"/>
        <v>0</v>
      </c>
      <c r="L44" s="60"/>
      <c r="M44" s="100">
        <f t="shared" si="7"/>
        <v>0</v>
      </c>
      <c r="N44" s="102">
        <f t="shared" si="8"/>
        <v>0</v>
      </c>
    </row>
    <row r="45" spans="1:14" ht="50.1" customHeight="1" thickBot="1">
      <c r="A45" s="103">
        <v>22</v>
      </c>
      <c r="B45" s="67" t="s">
        <v>32</v>
      </c>
      <c r="C45" s="117"/>
      <c r="D45" s="106"/>
      <c r="E45" s="106"/>
      <c r="F45" s="67" t="s">
        <v>51</v>
      </c>
      <c r="G45" s="67" t="s">
        <v>104</v>
      </c>
      <c r="H45" s="118" t="s">
        <v>102</v>
      </c>
      <c r="I45" s="68">
        <v>550</v>
      </c>
      <c r="J45" s="119"/>
      <c r="K45" s="109">
        <f t="shared" ref="K45" si="9">I45*J45</f>
        <v>0</v>
      </c>
      <c r="L45" s="110"/>
      <c r="M45" s="70">
        <f t="shared" si="7"/>
        <v>0</v>
      </c>
      <c r="N45" s="72">
        <f t="shared" si="8"/>
        <v>0</v>
      </c>
    </row>
    <row r="46" spans="1:14" ht="50.1" customHeight="1">
      <c r="A46" s="157">
        <v>23</v>
      </c>
      <c r="B46" s="168" t="s">
        <v>83</v>
      </c>
      <c r="C46" s="74"/>
      <c r="D46" s="75"/>
      <c r="E46" s="75"/>
      <c r="F46" s="162" t="s">
        <v>52</v>
      </c>
      <c r="G46" s="76" t="s">
        <v>105</v>
      </c>
      <c r="H46" s="165" t="s">
        <v>106</v>
      </c>
      <c r="I46" s="77">
        <v>624</v>
      </c>
      <c r="J46" s="78"/>
      <c r="K46" s="79">
        <f t="shared" si="6"/>
        <v>0</v>
      </c>
      <c r="L46" s="80"/>
      <c r="M46" s="79">
        <f>L46*K46</f>
        <v>0</v>
      </c>
      <c r="N46" s="81">
        <f>M46+K46</f>
        <v>0</v>
      </c>
    </row>
    <row r="47" spans="1:14" ht="50.1" customHeight="1">
      <c r="A47" s="158"/>
      <c r="B47" s="169"/>
      <c r="C47" s="82"/>
      <c r="D47" s="83"/>
      <c r="E47" s="83"/>
      <c r="F47" s="163"/>
      <c r="G47" s="84" t="s">
        <v>107</v>
      </c>
      <c r="H47" s="166"/>
      <c r="I47" s="85">
        <v>2064</v>
      </c>
      <c r="J47" s="86"/>
      <c r="K47" s="87">
        <f t="shared" si="6"/>
        <v>0</v>
      </c>
      <c r="L47" s="88"/>
      <c r="M47" s="87">
        <f>L47*K47</f>
        <v>0</v>
      </c>
      <c r="N47" s="89">
        <f>M47+K47</f>
        <v>0</v>
      </c>
    </row>
    <row r="48" spans="1:14" ht="50.1" customHeight="1">
      <c r="A48" s="158"/>
      <c r="B48" s="169"/>
      <c r="C48" s="82"/>
      <c r="D48" s="83"/>
      <c r="E48" s="83"/>
      <c r="F48" s="163"/>
      <c r="G48" s="84" t="s">
        <v>108</v>
      </c>
      <c r="H48" s="166"/>
      <c r="I48" s="85">
        <v>1296</v>
      </c>
      <c r="J48" s="86"/>
      <c r="K48" s="87">
        <f t="shared" si="6"/>
        <v>0</v>
      </c>
      <c r="L48" s="88"/>
      <c r="M48" s="87">
        <f>L48*K48</f>
        <v>0</v>
      </c>
      <c r="N48" s="89">
        <f>M48+K48</f>
        <v>0</v>
      </c>
    </row>
    <row r="49" spans="1:14" ht="50.1" customHeight="1">
      <c r="A49" s="158"/>
      <c r="B49" s="169"/>
      <c r="C49" s="82"/>
      <c r="D49" s="83"/>
      <c r="E49" s="83"/>
      <c r="F49" s="164"/>
      <c r="G49" s="84" t="s">
        <v>109</v>
      </c>
      <c r="H49" s="167"/>
      <c r="I49" s="85">
        <v>48</v>
      </c>
      <c r="J49" s="86"/>
      <c r="K49" s="87">
        <f t="shared" si="6"/>
        <v>0</v>
      </c>
      <c r="L49" s="88"/>
      <c r="M49" s="87">
        <f>L49*K49</f>
        <v>0</v>
      </c>
      <c r="N49" s="89">
        <f>M49+K49</f>
        <v>0</v>
      </c>
    </row>
    <row r="50" spans="1:14" ht="50.1" customHeight="1" thickBot="1">
      <c r="A50" s="158"/>
      <c r="B50" s="169"/>
      <c r="C50" s="159" t="s">
        <v>0</v>
      </c>
      <c r="D50" s="160"/>
      <c r="E50" s="160"/>
      <c r="F50" s="160"/>
      <c r="G50" s="160"/>
      <c r="H50" s="160"/>
      <c r="I50" s="160"/>
      <c r="J50" s="161"/>
      <c r="K50" s="120">
        <f>K46+K47+K48+K49</f>
        <v>0</v>
      </c>
      <c r="L50" s="121"/>
      <c r="M50" s="120">
        <f>M46+M47+M48+M49</f>
        <v>0</v>
      </c>
      <c r="N50" s="122">
        <f>N46+N47+N48+N49</f>
        <v>0</v>
      </c>
    </row>
    <row r="51" spans="1:14" ht="50.1" customHeight="1">
      <c r="A51" s="134">
        <v>24</v>
      </c>
      <c r="B51" s="131" t="s">
        <v>84</v>
      </c>
      <c r="C51" s="74"/>
      <c r="D51" s="75"/>
      <c r="E51" s="75"/>
      <c r="F51" s="129" t="s">
        <v>94</v>
      </c>
      <c r="G51" s="76" t="s">
        <v>110</v>
      </c>
      <c r="H51" s="137" t="s">
        <v>111</v>
      </c>
      <c r="I51" s="77">
        <v>288</v>
      </c>
      <c r="J51" s="78"/>
      <c r="K51" s="79">
        <f>I51*J51</f>
        <v>0</v>
      </c>
      <c r="L51" s="80"/>
      <c r="M51" s="79">
        <f>L51*K51</f>
        <v>0</v>
      </c>
      <c r="N51" s="81">
        <f>M51+K51</f>
        <v>0</v>
      </c>
    </row>
    <row r="52" spans="1:14" ht="50.1" customHeight="1">
      <c r="A52" s="135"/>
      <c r="B52" s="132"/>
      <c r="C52" s="82"/>
      <c r="D52" s="83"/>
      <c r="E52" s="83"/>
      <c r="F52" s="130"/>
      <c r="G52" s="84" t="s">
        <v>112</v>
      </c>
      <c r="H52" s="138"/>
      <c r="I52" s="85">
        <v>4416</v>
      </c>
      <c r="J52" s="86"/>
      <c r="K52" s="87">
        <f>I52*J52</f>
        <v>0</v>
      </c>
      <c r="L52" s="88"/>
      <c r="M52" s="87">
        <f>L52*K52</f>
        <v>0</v>
      </c>
      <c r="N52" s="89">
        <f>M52+K52</f>
        <v>0</v>
      </c>
    </row>
    <row r="53" spans="1:14" ht="50.1" customHeight="1" thickBot="1">
      <c r="A53" s="136"/>
      <c r="B53" s="133"/>
      <c r="C53" s="159" t="s">
        <v>0</v>
      </c>
      <c r="D53" s="160"/>
      <c r="E53" s="160"/>
      <c r="F53" s="160"/>
      <c r="G53" s="160"/>
      <c r="H53" s="160"/>
      <c r="I53" s="160"/>
      <c r="J53" s="161"/>
      <c r="K53" s="90">
        <f>K51+K52</f>
        <v>0</v>
      </c>
      <c r="L53" s="91"/>
      <c r="M53" s="90">
        <f>M51+M52</f>
        <v>0</v>
      </c>
      <c r="N53" s="92">
        <f>N51+N52</f>
        <v>0</v>
      </c>
    </row>
    <row r="54" spans="1:14" ht="50.1" customHeight="1" thickBot="1">
      <c r="A54" s="93">
        <v>25</v>
      </c>
      <c r="B54" s="67" t="s">
        <v>85</v>
      </c>
      <c r="C54" s="123"/>
      <c r="D54" s="123"/>
      <c r="E54" s="123"/>
      <c r="F54" s="67" t="s">
        <v>48</v>
      </c>
      <c r="G54" s="67" t="s">
        <v>113</v>
      </c>
      <c r="H54" s="67" t="s">
        <v>114</v>
      </c>
      <c r="I54" s="98">
        <v>27</v>
      </c>
      <c r="J54" s="123"/>
      <c r="K54" s="100">
        <f>I54*J54</f>
        <v>0</v>
      </c>
      <c r="L54" s="101"/>
      <c r="M54" s="100">
        <f>L54*K54</f>
        <v>0</v>
      </c>
      <c r="N54" s="102">
        <f>M54+K54</f>
        <v>0</v>
      </c>
    </row>
    <row r="55" spans="1:14" ht="50.1" customHeight="1" thickBot="1">
      <c r="A55" s="93">
        <v>26</v>
      </c>
      <c r="B55" s="124" t="s">
        <v>86</v>
      </c>
      <c r="C55" s="95"/>
      <c r="D55" s="96"/>
      <c r="E55" s="97"/>
      <c r="F55" s="53" t="s">
        <v>95</v>
      </c>
      <c r="G55" s="53" t="s">
        <v>115</v>
      </c>
      <c r="H55" s="53" t="s">
        <v>114</v>
      </c>
      <c r="I55" s="77">
        <v>600</v>
      </c>
      <c r="J55" s="99"/>
      <c r="K55" s="100">
        <f>I55*J55</f>
        <v>0</v>
      </c>
      <c r="L55" s="60"/>
      <c r="M55" s="100">
        <f>L55*K55</f>
        <v>0</v>
      </c>
      <c r="N55" s="102">
        <f>M55+K55</f>
        <v>0</v>
      </c>
    </row>
    <row r="56" spans="1:14" ht="50.1" customHeight="1" thickBot="1">
      <c r="A56" s="62">
        <v>27</v>
      </c>
      <c r="B56" s="125" t="s">
        <v>87</v>
      </c>
      <c r="C56" s="64"/>
      <c r="D56" s="65"/>
      <c r="E56" s="66"/>
      <c r="F56" s="53" t="s">
        <v>46</v>
      </c>
      <c r="G56" s="53" t="s">
        <v>42</v>
      </c>
      <c r="H56" s="53" t="s">
        <v>46</v>
      </c>
      <c r="I56" s="57">
        <v>18368</v>
      </c>
      <c r="J56" s="69"/>
      <c r="K56" s="70">
        <f>I56*J56</f>
        <v>0</v>
      </c>
      <c r="L56" s="60"/>
      <c r="M56" s="70">
        <f>L56*K56</f>
        <v>0</v>
      </c>
      <c r="N56" s="72">
        <f>K56+M56</f>
        <v>0</v>
      </c>
    </row>
    <row r="57" spans="1:14" ht="50.1" customHeight="1" thickBot="1">
      <c r="A57" s="151" t="s">
        <v>15</v>
      </c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3"/>
      <c r="M57" s="145">
        <f>K16+K17+K18+K19+K20+K21+K22+K23+K24+K25+K26+K27+K30+K31+K32+K36+K40+K41+K42+K43+K44+K45+K50+K53+K54+K55+K56</f>
        <v>0</v>
      </c>
      <c r="N57" s="146"/>
    </row>
    <row r="58" spans="1:14" ht="50.1" customHeight="1" thickBot="1">
      <c r="A58" s="151" t="s">
        <v>11</v>
      </c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3"/>
      <c r="M58" s="145">
        <f>M16+M17+M18+M19+M20+M21+M22+M23+M24+M25+M26+M27+M30+M31+M32+M36+M40+M41+M42+M43+M44+M45+M50+M53+M54+M55+M56</f>
        <v>0</v>
      </c>
      <c r="N58" s="146"/>
    </row>
    <row r="59" spans="1:14" ht="50.1" customHeight="1" thickBot="1">
      <c r="A59" s="151" t="s">
        <v>16</v>
      </c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3"/>
      <c r="M59" s="154">
        <f>N16+N17+N18+N19+N20+N21+N22+N23+N24+N25+N26+N27+N30+N31+N32+N36+N40+N41+N42+N43+N44+N45+N50+N53+N54+N55+N56</f>
        <v>0</v>
      </c>
      <c r="N59" s="155"/>
    </row>
    <row r="60" spans="1:14" ht="15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4"/>
    </row>
    <row r="61" spans="1:14" ht="33" customHeight="1">
      <c r="A61" s="156" t="s">
        <v>68</v>
      </c>
      <c r="B61" s="156"/>
      <c r="C61" s="156"/>
      <c r="D61" s="156"/>
      <c r="E61" s="156"/>
      <c r="F61" s="23"/>
      <c r="G61" s="23"/>
      <c r="H61" s="23"/>
      <c r="I61" s="156" t="s">
        <v>121</v>
      </c>
      <c r="J61" s="156"/>
      <c r="K61" s="156"/>
      <c r="L61" s="156"/>
      <c r="M61" s="156"/>
      <c r="N61" s="24"/>
    </row>
    <row r="62" spans="1:14">
      <c r="B62" s="26"/>
      <c r="C62" s="26"/>
      <c r="D62" s="26"/>
      <c r="E62" s="26"/>
      <c r="F62" s="26"/>
      <c r="G62" s="27"/>
      <c r="H62" s="28"/>
      <c r="I62" s="28"/>
      <c r="J62" s="29"/>
    </row>
    <row r="63" spans="1:14" s="38" customFormat="1" ht="15.75">
      <c r="A63" s="31" t="s">
        <v>55</v>
      </c>
      <c r="B63" s="31"/>
      <c r="C63" s="31"/>
      <c r="D63" s="32"/>
      <c r="E63" s="31"/>
      <c r="F63" s="33"/>
      <c r="G63" s="34"/>
      <c r="H63" s="35"/>
      <c r="I63" s="35"/>
      <c r="J63" s="36"/>
      <c r="K63" s="37"/>
      <c r="L63" s="37"/>
      <c r="M63" s="37"/>
      <c r="N63" s="37"/>
    </row>
    <row r="64" spans="1:14" s="38" customFormat="1" ht="15.75">
      <c r="A64" s="39"/>
      <c r="B64" s="40"/>
      <c r="C64" s="40"/>
      <c r="D64" s="40"/>
      <c r="E64" s="40"/>
      <c r="F64" s="40"/>
      <c r="G64" s="41"/>
      <c r="H64" s="42"/>
      <c r="I64" s="42"/>
      <c r="J64" s="43"/>
      <c r="K64" s="148" t="s">
        <v>18</v>
      </c>
      <c r="L64" s="148"/>
      <c r="M64" s="148"/>
      <c r="N64" s="148"/>
    </row>
    <row r="65" spans="1:14" s="38" customFormat="1" ht="15.75">
      <c r="A65" s="39"/>
      <c r="B65" s="44"/>
      <c r="C65" s="44"/>
      <c r="D65" s="44"/>
      <c r="E65" s="40"/>
      <c r="F65" s="40"/>
      <c r="G65" s="147" t="s">
        <v>17</v>
      </c>
      <c r="H65" s="147"/>
      <c r="I65" s="39"/>
      <c r="J65" s="43"/>
      <c r="K65" s="149"/>
      <c r="L65" s="149"/>
      <c r="M65" s="149"/>
      <c r="N65" s="149"/>
    </row>
    <row r="66" spans="1:14" s="38" customFormat="1" ht="15.75">
      <c r="A66" s="39"/>
      <c r="B66" s="44"/>
      <c r="C66" s="44"/>
      <c r="D66" s="44"/>
      <c r="E66" s="40"/>
      <c r="F66" s="40"/>
      <c r="G66" s="147"/>
      <c r="H66" s="147"/>
      <c r="I66" s="39"/>
      <c r="J66" s="43"/>
      <c r="K66" s="150"/>
      <c r="L66" s="150"/>
      <c r="M66" s="150"/>
      <c r="N66" s="150"/>
    </row>
    <row r="67" spans="1:14" s="38" customFormat="1" ht="15.75">
      <c r="A67" s="39"/>
      <c r="B67" s="44"/>
      <c r="C67" s="44"/>
      <c r="D67" s="44"/>
      <c r="E67" s="40"/>
      <c r="F67" s="40"/>
      <c r="G67" s="39"/>
      <c r="H67" s="39"/>
      <c r="I67" s="39"/>
      <c r="J67" s="43"/>
      <c r="K67" s="45"/>
      <c r="L67" s="45"/>
      <c r="M67" s="45"/>
      <c r="N67" s="45"/>
    </row>
    <row r="69" spans="1:14">
      <c r="E69" s="46" t="s">
        <v>54</v>
      </c>
    </row>
  </sheetData>
  <sheetProtection deleteColumns="0" deleteRows="0"/>
  <dataConsolidate/>
  <mergeCells count="50">
    <mergeCell ref="C40:J40"/>
    <mergeCell ref="C36:J36"/>
    <mergeCell ref="C30:J30"/>
    <mergeCell ref="A51:A53"/>
    <mergeCell ref="B51:B53"/>
    <mergeCell ref="F51:F52"/>
    <mergeCell ref="H51:H52"/>
    <mergeCell ref="C53:J53"/>
    <mergeCell ref="F37:F39"/>
    <mergeCell ref="F33:F35"/>
    <mergeCell ref="F46:F49"/>
    <mergeCell ref="H33:H35"/>
    <mergeCell ref="H37:H39"/>
    <mergeCell ref="H46:H49"/>
    <mergeCell ref="C50:J50"/>
    <mergeCell ref="B46:B50"/>
    <mergeCell ref="A46:A50"/>
    <mergeCell ref="B37:B40"/>
    <mergeCell ref="B33:B36"/>
    <mergeCell ref="A37:A40"/>
    <mergeCell ref="A33:A36"/>
    <mergeCell ref="M57:N57"/>
    <mergeCell ref="G65:H66"/>
    <mergeCell ref="K64:N64"/>
    <mergeCell ref="K65:N66"/>
    <mergeCell ref="A58:L58"/>
    <mergeCell ref="A59:L59"/>
    <mergeCell ref="M58:N58"/>
    <mergeCell ref="M59:N59"/>
    <mergeCell ref="A57:L57"/>
    <mergeCell ref="A61:E61"/>
    <mergeCell ref="I61:M61"/>
    <mergeCell ref="A9:B9"/>
    <mergeCell ref="L9:N9"/>
    <mergeCell ref="A10:B10"/>
    <mergeCell ref="L10:N10"/>
    <mergeCell ref="A11:B11"/>
    <mergeCell ref="L11:N11"/>
    <mergeCell ref="A1:N2"/>
    <mergeCell ref="A4:N5"/>
    <mergeCell ref="A7:D7"/>
    <mergeCell ref="K7:N7"/>
    <mergeCell ref="A8:D8"/>
    <mergeCell ref="K8:N8"/>
    <mergeCell ref="A12:B12"/>
    <mergeCell ref="L12:N12"/>
    <mergeCell ref="F28:F29"/>
    <mergeCell ref="B28:B30"/>
    <mergeCell ref="A28:A30"/>
    <mergeCell ref="H28:H29"/>
  </mergeCells>
  <phoneticPr fontId="7" type="noConversion"/>
  <pageMargins left="0.19685039370078741" right="0.15748031496062992" top="0.47" bottom="0.15748031496062992" header="0.44" footer="0.15748031496062992"/>
  <pageSetup paperSize="8" scale="78" orientation="landscape" r:id="rId1"/>
  <headerFooter>
    <oddFooter>&amp;CСтрана &amp;P&amp;R&amp;P</oddFooter>
  </headerFooter>
  <rowBreaks count="2" manualBreakCount="2">
    <brk id="30" max="13" man="1"/>
    <brk id="50" max="13" man="1"/>
  </rowBreaks>
  <ignoredErrors>
    <ignoredError sqref="K30 K36 K40 M30:N30 M36 N36:N40 K50:N53 M40" formula="1"/>
    <ignoredError sqref="M5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A10" sqref="A10:N10"/>
    </sheetView>
  </sheetViews>
  <sheetFormatPr defaultRowHeight="15"/>
  <sheetData>
    <row r="1" spans="1:14">
      <c r="A1" s="1" t="s">
        <v>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79.5" customHeight="1">
      <c r="A2" s="172" t="s">
        <v>67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36" customHeight="1">
      <c r="A4" s="173" t="s">
        <v>59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80.25" customHeight="1">
      <c r="A6" s="172" t="s">
        <v>116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</row>
    <row r="7" spans="1:14" ht="45" customHeight="1">
      <c r="A7" s="173" t="s">
        <v>60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</row>
    <row r="8" spans="1:14">
      <c r="A8" s="174" t="s">
        <v>61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</row>
    <row r="9" spans="1:14">
      <c r="A9" s="170" t="s">
        <v>117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"/>
    </row>
    <row r="10" spans="1:14" ht="29.25" customHeight="1">
      <c r="A10" s="173" t="s">
        <v>122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58.5" customHeight="1">
      <c r="A12" s="172" t="s">
        <v>62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</row>
    <row r="13" spans="1:14">
      <c r="A13" s="173" t="s">
        <v>63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</row>
    <row r="14" spans="1:14">
      <c r="A14" s="174" t="s">
        <v>64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</row>
    <row r="15" spans="1:14">
      <c r="A15" s="175" t="s">
        <v>118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32.25" customHeight="1">
      <c r="A17" s="173" t="s">
        <v>65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171" t="s">
        <v>119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</row>
  </sheetData>
  <mergeCells count="13">
    <mergeCell ref="A2:N2"/>
    <mergeCell ref="A4:N4"/>
    <mergeCell ref="A6:N6"/>
    <mergeCell ref="A7:N7"/>
    <mergeCell ref="A8:N8"/>
    <mergeCell ref="A9:M9"/>
    <mergeCell ref="A19:N19"/>
    <mergeCell ref="A12:N12"/>
    <mergeCell ref="A13:N13"/>
    <mergeCell ref="A14:N14"/>
    <mergeCell ref="A15:N15"/>
    <mergeCell ref="A17:N17"/>
    <mergeCell ref="A10:N10"/>
  </mergeCells>
  <pageMargins left="0.19685039370078741" right="0.15748031496062992" top="0.11811023622047245" bottom="0.15748031496062992" header="0.11811023622047245" footer="0.15748031496062992"/>
  <pageSetup paperSize="9" orientation="landscape" r:id="rId1"/>
  <headerFooter>
    <oddFooter>&amp;C&amp;9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Branislav Pribanovic</cp:lastModifiedBy>
  <cp:lastPrinted>2016-07-15T11:17:41Z</cp:lastPrinted>
  <dcterms:created xsi:type="dcterms:W3CDTF">2013-07-24T11:49:32Z</dcterms:created>
  <dcterms:modified xsi:type="dcterms:W3CDTF">2016-07-19T13:36:00Z</dcterms:modified>
</cp:coreProperties>
</file>