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rmalogist - specifikacija" sheetId="1" r:id="rId1"/>
    <sheet name="Farmalogist - Obrazac KVI" sheetId="2" r:id="rId2"/>
  </sheets>
  <definedNames>
    <definedName name="_xlnm.Print_Area" localSheetId="1">'Farmalogist - Obrazac KVI'!$A$1:$H$22</definedName>
    <definedName name="_xlnm.Print_Area" localSheetId="0">'Farmalogist - specifikacija'!$A$1:$M$12</definedName>
  </definedNames>
  <calcPr fullCalcOnLoad="1"/>
</workbook>
</file>

<file path=xl/sharedStrings.xml><?xml version="1.0" encoding="utf-8"?>
<sst xmlns="http://schemas.openxmlformats.org/spreadsheetml/2006/main" count="58" uniqueCount="54">
  <si>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</si>
  <si>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</si>
  <si>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</si>
  <si>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</si>
  <si>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</si>
  <si>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</si>
  <si>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</si>
  <si>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</si>
  <si>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</si>
  <si>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</si>
  <si>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</si>
  <si>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</si>
  <si>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</si>
  <si>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</si>
  <si>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</si>
  <si>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</si>
  <si>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</si>
  <si>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</si>
  <si>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</si>
  <si>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</si>
  <si>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</si>
  <si>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</si>
  <si>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</si>
  <si>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</si>
  <si>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</si>
  <si>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</si>
  <si>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</si>
  <si>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</si>
  <si>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</si>
  <si>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</si>
  <si>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</si>
  <si>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</si>
  <si>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</si>
  <si>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</si>
  <si>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</si>
  <si>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</si>
  <si>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</si>
  <si>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</si>
  <si>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</si>
  <si>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404-1-110/15-99</t>
  </si>
  <si>
    <t xml:space="preserve">Лекови са Б и Д Листе лекова за период од 6 месеци: Контрастна средства </t>
  </si>
  <si>
    <t>rastvor za injekciju</t>
  </si>
  <si>
    <t>ml</t>
  </si>
  <si>
    <t>Назив добављача: "Farmalogist" d.o.o.</t>
  </si>
  <si>
    <t>jopromid, 300 mg/ml</t>
  </si>
  <si>
    <t>Ultravist 300</t>
  </si>
  <si>
    <t>Bayer Pharma AG</t>
  </si>
  <si>
    <t>rastvor za infuziju</t>
  </si>
  <si>
    <t>50 ml (623,4 mg/ml)</t>
  </si>
  <si>
    <t>100 ml (623,4 mg/ml)</t>
  </si>
  <si>
    <t>gadoksetinska kiselina</t>
  </si>
  <si>
    <t>Primovist</t>
  </si>
  <si>
    <t>10 ml (181,43 mg/ml)</t>
  </si>
  <si>
    <t>Farmalogist d.o.o.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</si>
</sst>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1" fillId="33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right" vertical="center" wrapText="1"/>
    </xf>
    <xf numFmtId="0" fontId="41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41" fillId="35" borderId="0" xfId="0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" fontId="1" fillId="35" borderId="16" xfId="0" applyNumberFormat="1" applyFont="1" applyFill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/>
    </xf>
    <xf numFmtId="3" fontId="41" fillId="35" borderId="18" xfId="0" applyNumberFormat="1" applyFont="1" applyFill="1" applyBorder="1" applyAlignment="1">
      <alignment horizontal="center" vertical="center"/>
    </xf>
    <xf numFmtId="3" fontId="41" fillId="35" borderId="19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" fontId="39" fillId="36" borderId="14" xfId="58" applyNumberFormat="1" applyFont="1" applyFill="1" applyBorder="1" applyAlignment="1">
      <alignment horizontal="center" vertical="center" wrapText="1"/>
      <protection/>
    </xf>
    <xf numFmtId="4" fontId="39" fillId="36" borderId="20" xfId="58" applyNumberFormat="1" applyFont="1" applyFill="1" applyBorder="1" applyAlignment="1">
      <alignment horizontal="center" vertical="center" wrapText="1"/>
      <protection/>
    </xf>
    <xf numFmtId="4" fontId="39" fillId="36" borderId="21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0.28125" style="0" customWidth="1"/>
    <col min="6" max="6" width="14.57421875" style="0" customWidth="1"/>
    <col min="7" max="7" width="13.00390625" style="0" customWidth="1"/>
    <col min="8" max="9" width="12.28125" style="0" customWidth="1"/>
    <col min="10" max="10" width="12.28125" style="29" hidden="1" customWidth="1"/>
    <col min="11" max="11" width="15.140625" style="0" customWidth="1"/>
    <col min="12" max="12" width="15.140625" style="29" hidden="1" customWidth="1"/>
    <col min="13" max="13" width="18.7109375" style="0" customWidth="1"/>
    <col min="14" max="14" width="9.57421875" style="29" hidden="1" customWidth="1"/>
  </cols>
  <sheetData>
    <row r="2" spans="1:13" ht="12.7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4" ht="12.75">
      <c r="A4" s="48" t="s">
        <v>43</v>
      </c>
      <c r="B4" s="48"/>
      <c r="C4" s="48"/>
      <c r="D4" s="48"/>
    </row>
    <row r="6" spans="1:14" ht="48" customHeight="1">
      <c r="A6" s="6" t="s">
        <v>0</v>
      </c>
      <c r="B6" s="6" t="s">
        <v>1</v>
      </c>
      <c r="C6" s="6" t="s">
        <v>12</v>
      </c>
      <c r="D6" s="6" t="s">
        <v>5</v>
      </c>
      <c r="E6" s="6" t="s">
        <v>7</v>
      </c>
      <c r="F6" s="6" t="s">
        <v>10</v>
      </c>
      <c r="G6" s="7" t="s">
        <v>9</v>
      </c>
      <c r="H6" s="7" t="s">
        <v>8</v>
      </c>
      <c r="I6" s="6" t="s">
        <v>13</v>
      </c>
      <c r="J6" s="30" t="s">
        <v>14</v>
      </c>
      <c r="K6" s="6" t="s">
        <v>15</v>
      </c>
      <c r="L6" s="30" t="s">
        <v>16</v>
      </c>
      <c r="M6" s="6" t="s">
        <v>2</v>
      </c>
      <c r="N6" s="30" t="s">
        <v>30</v>
      </c>
    </row>
    <row r="7" spans="1:14" s="2" customFormat="1" ht="26.25" customHeight="1">
      <c r="A7" s="49">
        <v>4</v>
      </c>
      <c r="B7" s="35" t="s">
        <v>44</v>
      </c>
      <c r="C7" s="4">
        <v>194292</v>
      </c>
      <c r="D7" s="35" t="s">
        <v>45</v>
      </c>
      <c r="E7" s="35" t="s">
        <v>46</v>
      </c>
      <c r="F7" s="35" t="s">
        <v>47</v>
      </c>
      <c r="G7" s="4" t="s">
        <v>48</v>
      </c>
      <c r="H7" s="35" t="s">
        <v>42</v>
      </c>
      <c r="I7" s="5"/>
      <c r="J7" s="37">
        <v>34.46</v>
      </c>
      <c r="K7" s="39">
        <v>30.89</v>
      </c>
      <c r="L7" s="37">
        <f>(I7*J7)+(I8*J7)</f>
        <v>0</v>
      </c>
      <c r="M7" s="41">
        <f>(I7*K7)+(I8*K7)</f>
        <v>0</v>
      </c>
      <c r="N7" s="43">
        <v>4</v>
      </c>
    </row>
    <row r="8" spans="1:14" s="2" customFormat="1" ht="26.25" customHeight="1">
      <c r="A8" s="50"/>
      <c r="B8" s="36"/>
      <c r="C8" s="4">
        <v>194293</v>
      </c>
      <c r="D8" s="36"/>
      <c r="E8" s="36"/>
      <c r="F8" s="36"/>
      <c r="G8" s="4" t="s">
        <v>49</v>
      </c>
      <c r="H8" s="36"/>
      <c r="I8" s="5"/>
      <c r="J8" s="38"/>
      <c r="K8" s="40"/>
      <c r="L8" s="38"/>
      <c r="M8" s="42"/>
      <c r="N8" s="44"/>
    </row>
    <row r="9" spans="1:14" s="2" customFormat="1" ht="24">
      <c r="A9" s="3">
        <v>15</v>
      </c>
      <c r="B9" s="4" t="s">
        <v>50</v>
      </c>
      <c r="C9" s="4">
        <v>199535</v>
      </c>
      <c r="D9" s="4" t="s">
        <v>51</v>
      </c>
      <c r="E9" s="4" t="s">
        <v>46</v>
      </c>
      <c r="F9" s="4" t="s">
        <v>41</v>
      </c>
      <c r="G9" s="4" t="s">
        <v>52</v>
      </c>
      <c r="H9" s="4" t="s">
        <v>42</v>
      </c>
      <c r="I9" s="5"/>
      <c r="J9" s="33">
        <v>1964.05</v>
      </c>
      <c r="K9" s="9">
        <v>1841.69</v>
      </c>
      <c r="L9" s="33">
        <f>I9*J9</f>
        <v>0</v>
      </c>
      <c r="M9" s="1">
        <f>I9*K9</f>
        <v>0</v>
      </c>
      <c r="N9" s="34">
        <v>4</v>
      </c>
    </row>
    <row r="10" spans="1:14" ht="21.75" customHeight="1">
      <c r="A10" s="46" t="s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1"/>
      <c r="M10" s="8">
        <f>SUM(M7:M9)</f>
        <v>0</v>
      </c>
      <c r="N10" s="29">
        <v>0.1</v>
      </c>
    </row>
    <row r="11" spans="1:13" ht="18.75" customHeight="1">
      <c r="A11" s="45" t="s">
        <v>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32"/>
      <c r="M11" s="8">
        <f>M10*N10</f>
        <v>0</v>
      </c>
    </row>
    <row r="12" spans="1:13" ht="18" customHeight="1">
      <c r="A12" s="45" t="s">
        <v>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32"/>
      <c r="M12" s="8">
        <f>SUM(M10:M11)</f>
        <v>0</v>
      </c>
    </row>
  </sheetData>
  <sheetProtection/>
  <mergeCells count="16">
    <mergeCell ref="A11:K11"/>
    <mergeCell ref="A12:K12"/>
    <mergeCell ref="A10:K10"/>
    <mergeCell ref="A2:M2"/>
    <mergeCell ref="A4:D4"/>
    <mergeCell ref="A7:A8"/>
    <mergeCell ref="B7:B8"/>
    <mergeCell ref="D7:D8"/>
    <mergeCell ref="E7:E8"/>
    <mergeCell ref="F7:F8"/>
    <mergeCell ref="H7:H8"/>
    <mergeCell ref="J7:J8"/>
    <mergeCell ref="K7:K8"/>
    <mergeCell ref="L7:L8"/>
    <mergeCell ref="M7:M8"/>
    <mergeCell ref="N7:N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17</v>
      </c>
      <c r="C2" s="10"/>
      <c r="D2" s="10"/>
      <c r="E2" s="11" t="s">
        <v>53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18</v>
      </c>
      <c r="C5" s="14" t="s">
        <v>39</v>
      </c>
      <c r="D5" s="12"/>
      <c r="E5" s="15" t="s">
        <v>19</v>
      </c>
      <c r="F5" s="16" t="s">
        <v>20</v>
      </c>
      <c r="G5" s="17" t="s">
        <v>21</v>
      </c>
    </row>
    <row r="6" spans="2:7" ht="15" thickBot="1">
      <c r="B6" s="18"/>
      <c r="C6" s="19"/>
      <c r="D6" s="12"/>
      <c r="E6" s="20">
        <f>SUM('Farmalogist - specifikacija'!L7:L9)</f>
        <v>0</v>
      </c>
      <c r="F6" s="20">
        <f>SUM('Farmalogist - specifikacija'!M7:M9)</f>
        <v>0</v>
      </c>
      <c r="G6" s="21">
        <f>F6*1.1</f>
        <v>0</v>
      </c>
    </row>
    <row r="7" spans="2:7" ht="24.75" customHeight="1" thickBot="1">
      <c r="B7" s="13" t="s">
        <v>22</v>
      </c>
      <c r="C7" s="22" t="s">
        <v>23</v>
      </c>
      <c r="D7" s="12"/>
      <c r="E7" s="51" t="s">
        <v>24</v>
      </c>
      <c r="F7" s="52"/>
      <c r="G7" s="53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25</v>
      </c>
      <c r="C9" s="22" t="s">
        <v>26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27</v>
      </c>
      <c r="C11" s="22" t="s">
        <v>28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29</v>
      </c>
      <c r="D13" s="12"/>
      <c r="E13" s="26" t="s">
        <v>30</v>
      </c>
      <c r="F13" s="27">
        <f>SUBTOTAL(101,'Farmalogist - specifikacija'!N7:N9)</f>
        <v>4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31</v>
      </c>
      <c r="C15" s="14" t="s">
        <v>32</v>
      </c>
      <c r="D15" s="12"/>
      <c r="E15" s="26" t="s">
        <v>33</v>
      </c>
      <c r="F15" s="22" t="s">
        <v>34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38.25">
      <c r="B17" s="13" t="s">
        <v>35</v>
      </c>
      <c r="C17" s="14" t="s">
        <v>40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36</v>
      </c>
      <c r="C19" s="14" t="s">
        <v>37</v>
      </c>
    </row>
    <row r="20" spans="2:3" ht="14.25">
      <c r="B20" s="18"/>
      <c r="C20" s="19"/>
    </row>
    <row r="21" spans="2:3" ht="15">
      <c r="B21" s="13" t="s">
        <v>38</v>
      </c>
      <c r="C21" s="28">
        <v>33696800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2015-12-23T12:38:33Z</cp:lastPrinted>
  <dcterms:created xsi:type="dcterms:W3CDTF">2014-01-17T13:07:43Z</dcterms:created>
  <dcterms:modified xsi:type="dcterms:W3CDTF">2015-12-23T12:54:02Z</dcterms:modified>
  <cp:category/>
  <cp:version/>
  <cp:contentType/>
  <cp:contentStatus/>
</cp:coreProperties>
</file>