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armalogist - specifikacija" sheetId="1" r:id="rId1"/>
    <sheet name="Farmalogist - Obrazac KVI" sheetId="2" r:id="rId2"/>
  </sheets>
  <definedNames>
    <definedName name="_xlnm.Print_Area" localSheetId="1">'Farmalogist - Obrazac KVI'!$A$1:$H$22</definedName>
    <definedName name="_xlnm.Print_Area" localSheetId="0">'Farmalogist - specifikacija'!$A$1:$M$12</definedName>
  </definedNames>
  <calcPr fullCalcOnLoad="1"/>
</workbook>
</file>

<file path=xl/sharedStrings.xml><?xml version="1.0" encoding="utf-8"?>
<sst xmlns="http://schemas.openxmlformats.org/spreadsheetml/2006/main" count="66" uniqueCount="61">
  <si>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</si>
  <si>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</si>
  <si>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</si>
  <si>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</si>
  <si>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</si>
  <si>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</si>
  <si>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</si>
  <si>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</si>
  <si>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</si>
  <si>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</si>
  <si>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</si>
  <si>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</si>
  <si>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</si>
  <si>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</si>
  <si>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</si>
  <si>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</si>
  <si>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</si>
  <si>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</si>
  <si>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</si>
  <si>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</si>
  <si>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</si>
  <si>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</si>
  <si>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</si>
  <si>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</si>
  <si>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</si>
  <si>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</si>
  <si>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</si>
  <si>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</si>
  <si>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</si>
  <si>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</si>
  <si>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</si>
  <si>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</si>
  <si>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</si>
  <si>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</si>
  <si>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</si>
  <si>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</si>
  <si>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</si>
  <si>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</si>
  <si>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</si>
  <si>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rastvor za injekciju</t>
  </si>
  <si>
    <t>ampula</t>
  </si>
  <si>
    <t>Лекови са Б Листе лекова, за период од 6 месеци - Лекови за БМПО и хормонску терапију у гинекологији</t>
  </si>
  <si>
    <t>fenoterol 0,5 mg</t>
  </si>
  <si>
    <t xml:space="preserve">PARTUSISTEN </t>
  </si>
  <si>
    <t>Boehringer Ingelheim Espana S.A.</t>
  </si>
  <si>
    <t>koncentrat za rastvor za infuziju</t>
  </si>
  <si>
    <t>0.5 mg/10 ml</t>
  </si>
  <si>
    <t>hidroksi progesteron 250 mg</t>
  </si>
  <si>
    <t>PROGESTERON DEPO</t>
  </si>
  <si>
    <t>Galenika a.d.</t>
  </si>
  <si>
    <t>250 mg/ml</t>
  </si>
  <si>
    <t>oksitocin 10 i.j.</t>
  </si>
  <si>
    <t>OXYTOCIN SYNTHETIC</t>
  </si>
  <si>
    <t>Gedeon Richter PLC</t>
  </si>
  <si>
    <t>10 i.j./ml</t>
  </si>
  <si>
    <t>Farmalogist d.o.o.</t>
  </si>
  <si>
    <t>404-1-110/15-97</t>
  </si>
  <si>
    <t>Назив добављача: Farmalogist d.o.o.</t>
  </si>
  <si>
    <t>0142102</t>
  </si>
  <si>
    <t>0048468</t>
  </si>
  <si>
    <t>0140150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</si>
</sst>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8" fillId="0" borderId="0" xfId="0" applyFont="1" applyAlignment="1">
      <alignment/>
    </xf>
    <xf numFmtId="0" fontId="46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9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0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6" fillId="0" borderId="11" xfId="60" applyNumberFormat="1" applyFont="1" applyBorder="1" applyAlignment="1">
      <alignment vertical="center" wrapText="1"/>
      <protection/>
    </xf>
    <xf numFmtId="4" fontId="46" fillId="0" borderId="13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6" fillId="0" borderId="14" xfId="60" applyNumberFormat="1" applyFont="1" applyBorder="1" applyAlignment="1">
      <alignment vertical="center" wrapText="1"/>
      <protection/>
    </xf>
    <xf numFmtId="3" fontId="46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3" fontId="51" fillId="0" borderId="10" xfId="60" applyNumberFormat="1" applyFont="1" applyBorder="1" applyAlignment="1">
      <alignment horizontal="center" vertical="center" wrapText="1"/>
      <protection/>
    </xf>
    <xf numFmtId="0" fontId="49" fillId="0" borderId="10" xfId="60" applyNumberFormat="1" applyFont="1" applyFill="1" applyBorder="1" applyAlignment="1">
      <alignment horizontal="center" vertical="center" wrapText="1"/>
      <protection/>
    </xf>
    <xf numFmtId="0" fontId="48" fillId="34" borderId="16" xfId="0" applyFont="1" applyFill="1" applyBorder="1" applyAlignment="1">
      <alignment horizontal="center" vertical="center" wrapText="1"/>
    </xf>
    <xf numFmtId="0" fontId="3" fillId="34" borderId="16" xfId="61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2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34" borderId="17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16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6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56" fillId="34" borderId="17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4" fontId="46" fillId="35" borderId="14" xfId="60" applyNumberFormat="1" applyFont="1" applyFill="1" applyBorder="1" applyAlignment="1">
      <alignment horizontal="center" vertical="center" wrapText="1"/>
      <protection/>
    </xf>
    <xf numFmtId="4" fontId="46" fillId="35" borderId="21" xfId="60" applyNumberFormat="1" applyFont="1" applyFill="1" applyBorder="1" applyAlignment="1">
      <alignment horizontal="center" vertical="center" wrapText="1"/>
      <protection/>
    </xf>
    <xf numFmtId="4" fontId="46" fillId="35" borderId="22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11.00390625" style="32" hidden="1" customWidth="1"/>
    <col min="11" max="11" width="14.7109375" style="0" customWidth="1"/>
    <col min="12" max="12" width="15.140625" style="36" hidden="1" customWidth="1"/>
    <col min="13" max="13" width="18.57421875" style="0" customWidth="1"/>
    <col min="14" max="14" width="9.57421875" style="32" hidden="1" customWidth="1"/>
  </cols>
  <sheetData>
    <row r="2" spans="1:13" ht="12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4" ht="12.75">
      <c r="A4" s="48" t="s">
        <v>57</v>
      </c>
      <c r="B4" s="48"/>
      <c r="C4" s="48"/>
      <c r="D4" s="48"/>
    </row>
    <row r="6" spans="1:14" ht="48" customHeight="1">
      <c r="A6" s="20" t="s">
        <v>0</v>
      </c>
      <c r="B6" s="20" t="s">
        <v>1</v>
      </c>
      <c r="C6" s="20" t="s">
        <v>12</v>
      </c>
      <c r="D6" s="20" t="s">
        <v>5</v>
      </c>
      <c r="E6" s="20" t="s">
        <v>7</v>
      </c>
      <c r="F6" s="20" t="s">
        <v>10</v>
      </c>
      <c r="G6" s="21" t="s">
        <v>9</v>
      </c>
      <c r="H6" s="21" t="s">
        <v>8</v>
      </c>
      <c r="I6" s="20" t="s">
        <v>13</v>
      </c>
      <c r="J6" s="33" t="s">
        <v>14</v>
      </c>
      <c r="K6" s="44" t="s">
        <v>15</v>
      </c>
      <c r="L6" s="37" t="s">
        <v>16</v>
      </c>
      <c r="M6" s="20" t="s">
        <v>2</v>
      </c>
      <c r="N6" s="41" t="s">
        <v>30</v>
      </c>
    </row>
    <row r="7" spans="1:14" s="1" customFormat="1" ht="26.25" customHeight="1">
      <c r="A7" s="22">
        <v>6</v>
      </c>
      <c r="B7" s="22" t="s">
        <v>42</v>
      </c>
      <c r="C7" s="31" t="s">
        <v>58</v>
      </c>
      <c r="D7" s="22" t="s">
        <v>43</v>
      </c>
      <c r="E7" s="23" t="s">
        <v>44</v>
      </c>
      <c r="F7" s="23" t="s">
        <v>45</v>
      </c>
      <c r="G7" s="23" t="s">
        <v>46</v>
      </c>
      <c r="H7" s="29" t="s">
        <v>40</v>
      </c>
      <c r="I7" s="30"/>
      <c r="J7" s="34">
        <v>136.52</v>
      </c>
      <c r="K7" s="25">
        <v>130.57</v>
      </c>
      <c r="L7" s="38">
        <f>I7*J7</f>
        <v>0</v>
      </c>
      <c r="M7" s="26">
        <f>I7*K7</f>
        <v>0</v>
      </c>
      <c r="N7" s="42">
        <v>3</v>
      </c>
    </row>
    <row r="8" spans="1:14" s="1" customFormat="1" ht="33.75">
      <c r="A8" s="22">
        <v>8</v>
      </c>
      <c r="B8" s="22" t="s">
        <v>47</v>
      </c>
      <c r="C8" s="31" t="s">
        <v>59</v>
      </c>
      <c r="D8" s="22" t="s">
        <v>48</v>
      </c>
      <c r="E8" s="23" t="s">
        <v>49</v>
      </c>
      <c r="F8" s="23" t="s">
        <v>39</v>
      </c>
      <c r="G8" s="23" t="s">
        <v>50</v>
      </c>
      <c r="H8" s="29" t="s">
        <v>40</v>
      </c>
      <c r="I8" s="30"/>
      <c r="J8" s="34">
        <v>175.22</v>
      </c>
      <c r="K8" s="25">
        <v>163.53</v>
      </c>
      <c r="L8" s="38">
        <f>I8*J8</f>
        <v>0</v>
      </c>
      <c r="M8" s="26">
        <f>I8*K8</f>
        <v>0</v>
      </c>
      <c r="N8" s="43">
        <v>3</v>
      </c>
    </row>
    <row r="9" spans="1:14" s="1" customFormat="1" ht="22.5">
      <c r="A9" s="22">
        <v>23</v>
      </c>
      <c r="B9" s="22" t="s">
        <v>51</v>
      </c>
      <c r="C9" s="31" t="s">
        <v>60</v>
      </c>
      <c r="D9" s="22" t="s">
        <v>52</v>
      </c>
      <c r="E9" s="23" t="s">
        <v>53</v>
      </c>
      <c r="F9" s="23" t="s">
        <v>39</v>
      </c>
      <c r="G9" s="23" t="s">
        <v>54</v>
      </c>
      <c r="H9" s="29" t="s">
        <v>40</v>
      </c>
      <c r="I9" s="30"/>
      <c r="J9" s="35">
        <v>26.22</v>
      </c>
      <c r="K9" s="25">
        <v>24.21</v>
      </c>
      <c r="L9" s="38">
        <f>I9*J9</f>
        <v>0</v>
      </c>
      <c r="M9" s="26">
        <f>I9*K9</f>
        <v>0</v>
      </c>
      <c r="N9" s="43">
        <v>2</v>
      </c>
    </row>
    <row r="10" spans="1:14" ht="21.75" customHeight="1">
      <c r="A10" s="46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9"/>
      <c r="M10" s="27">
        <f>SUM(M7:M9)</f>
        <v>0</v>
      </c>
      <c r="N10" s="32">
        <v>0.1</v>
      </c>
    </row>
    <row r="11" spans="1:13" ht="18.75" customHeight="1">
      <c r="A11" s="45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0"/>
      <c r="M11" s="28">
        <f>M10*N10</f>
        <v>0</v>
      </c>
    </row>
    <row r="12" spans="1:13" ht="18" customHeight="1">
      <c r="A12" s="45" t="s">
        <v>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0"/>
      <c r="M12" s="28">
        <f>M10+M11</f>
        <v>0</v>
      </c>
    </row>
    <row r="16" ht="12.75">
      <c r="M16" s="24"/>
    </row>
    <row r="17" ht="12.75">
      <c r="M17" s="24"/>
    </row>
  </sheetData>
  <sheetProtection/>
  <mergeCells count="5">
    <mergeCell ref="A11:K11"/>
    <mergeCell ref="A12:K12"/>
    <mergeCell ref="A10:K10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17</v>
      </c>
      <c r="C2" s="2"/>
      <c r="D2" s="2"/>
      <c r="E2" s="2" t="s">
        <v>55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18</v>
      </c>
      <c r="C5" s="5" t="s">
        <v>56</v>
      </c>
      <c r="D5" s="3"/>
      <c r="E5" s="6" t="s">
        <v>19</v>
      </c>
      <c r="F5" s="7" t="s">
        <v>20</v>
      </c>
      <c r="G5" s="8" t="s">
        <v>21</v>
      </c>
    </row>
    <row r="6" spans="2:7" ht="15" thickBot="1">
      <c r="B6" s="9"/>
      <c r="C6" s="10"/>
      <c r="D6" s="3"/>
      <c r="E6" s="11">
        <f>SUM('Farmalogist - specifikacija'!L7:L9)</f>
        <v>0</v>
      </c>
      <c r="F6" s="11">
        <f>SUM('Farmalogist - specifikacija'!M7:M9)</f>
        <v>0</v>
      </c>
      <c r="G6" s="12">
        <f>F6*1.1</f>
        <v>0</v>
      </c>
    </row>
    <row r="7" spans="2:7" ht="24.75" customHeight="1" thickBot="1">
      <c r="B7" s="4" t="s">
        <v>22</v>
      </c>
      <c r="C7" s="13" t="s">
        <v>23</v>
      </c>
      <c r="D7" s="3"/>
      <c r="E7" s="49" t="s">
        <v>24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25</v>
      </c>
      <c r="C9" s="13" t="s">
        <v>26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27</v>
      </c>
      <c r="C11" s="13" t="s">
        <v>28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1</v>
      </c>
      <c r="C13" s="13" t="s">
        <v>29</v>
      </c>
      <c r="D13" s="3"/>
      <c r="E13" s="17" t="s">
        <v>30</v>
      </c>
      <c r="F13" s="18">
        <f>SUBTOTAL(101,'Farmalogist - specifikacija'!N7:N9)</f>
        <v>2.6666666666666665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31</v>
      </c>
      <c r="C15" s="5" t="s">
        <v>32</v>
      </c>
      <c r="D15" s="3"/>
      <c r="E15" s="17" t="s">
        <v>33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51">
      <c r="B17" s="4" t="s">
        <v>35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36</v>
      </c>
      <c r="C19" s="5" t="s">
        <v>37</v>
      </c>
    </row>
    <row r="20" spans="2:3" ht="14.25">
      <c r="B20" s="9"/>
      <c r="C20" s="10"/>
    </row>
    <row r="21" spans="2:3" ht="15">
      <c r="B21" s="4" t="s">
        <v>38</v>
      </c>
      <c r="C21" s="1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2016-01-14T09:53:06Z</cp:lastPrinted>
  <dcterms:created xsi:type="dcterms:W3CDTF">2014-01-17T13:07:43Z</dcterms:created>
  <dcterms:modified xsi:type="dcterms:W3CDTF">2016-01-14T10:03:53Z</dcterms:modified>
  <cp:category/>
  <cp:version/>
  <cp:contentType/>
  <cp:contentStatus/>
</cp:coreProperties>
</file>