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0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понуде'!$A$1:$N$162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<sst xmlns="http://schemas.openxmlformats.org/spreadsheetml/2006/main" count="865" uniqueCount="437">
  <si>
    <t>KOLIČINA</t>
  </si>
  <si>
    <t>gastrorezistentna kapsula, tvrda</t>
  </si>
  <si>
    <t>PharmaSwiss d.o.o.</t>
  </si>
  <si>
    <t>PharmaS d.o.o.</t>
  </si>
  <si>
    <t>blister, 28 po 20 mg</t>
  </si>
  <si>
    <t>tableta</t>
  </si>
  <si>
    <t>blister, 30 po 10 mg</t>
  </si>
  <si>
    <t>film tableta</t>
  </si>
  <si>
    <t>sirup</t>
  </si>
  <si>
    <t>oralna suspenzija</t>
  </si>
  <si>
    <t>kapsula, tvrda</t>
  </si>
  <si>
    <t>Sanofi-Aventis Deutschland GmbH</t>
  </si>
  <si>
    <t>blister, 30 po 500 mg</t>
  </si>
  <si>
    <t>GLUCOPHAGE</t>
  </si>
  <si>
    <t>blister, 30 po 2 mg</t>
  </si>
  <si>
    <t>blister, 30 po 4 mg</t>
  </si>
  <si>
    <t>blister, 30 po 5 mg</t>
  </si>
  <si>
    <t>blister, 60 po 200 mg</t>
  </si>
  <si>
    <t>blister,  60 po 20 mg</t>
  </si>
  <si>
    <t>blister, 30 po 20 mg</t>
  </si>
  <si>
    <t>tableta sa produženim oslobađanjem</t>
  </si>
  <si>
    <t>Union-Medic d.o.o. Novi Sad</t>
  </si>
  <si>
    <t>blister, 30 po 2,5 mg</t>
  </si>
  <si>
    <t>blister, 30 po 25 mg</t>
  </si>
  <si>
    <t>tablete</t>
  </si>
  <si>
    <t>blister, 30 po 10mg</t>
  </si>
  <si>
    <t>blister, 30 po 20mg</t>
  </si>
  <si>
    <t>ENATENS</t>
  </si>
  <si>
    <t>blister, 20 po 5mg</t>
  </si>
  <si>
    <t>Belupo, Lijekovi i kozmetika d.d.</t>
  </si>
  <si>
    <t>blister, 28 po 10 mg</t>
  </si>
  <si>
    <t>Lek farmacevtska družba d.d.</t>
  </si>
  <si>
    <t>blister, 30 po 5mg</t>
  </si>
  <si>
    <t xml:space="preserve">Zdravlje a.d </t>
  </si>
  <si>
    <t>krem</t>
  </si>
  <si>
    <t>mast</t>
  </si>
  <si>
    <t>10 po 500 mg</t>
  </si>
  <si>
    <t>oralne kapi, rastvor</t>
  </si>
  <si>
    <t>prašak za oralnu suspenziju</t>
  </si>
  <si>
    <t>PANKLAV</t>
  </si>
  <si>
    <t>PANKLAV 2X</t>
  </si>
  <si>
    <t>granule za oralnu suspenziju</t>
  </si>
  <si>
    <t>blister, 60 po 300 mg</t>
  </si>
  <si>
    <t>30 po 5 mg</t>
  </si>
  <si>
    <t>transdermalni flaster</t>
  </si>
  <si>
    <t>blister, 30 po 15 mg</t>
  </si>
  <si>
    <t>Remedica Ltd.</t>
  </si>
  <si>
    <t>oralna disperzibilna tableta</t>
  </si>
  <si>
    <t>blister, 60 po 50 mg</t>
  </si>
  <si>
    <t>blister, 60 po 250 mg</t>
  </si>
  <si>
    <t>blister, 60 po 500 mg</t>
  </si>
  <si>
    <t>blister, 60 po 1000 mg</t>
  </si>
  <si>
    <t>Hemofarm AD</t>
  </si>
  <si>
    <t>blister, 60 po 1000mg</t>
  </si>
  <si>
    <t>blister, 28 po 5mg</t>
  </si>
  <si>
    <t>30 po 10 mg</t>
  </si>
  <si>
    <t>blister, 30 po 30 mg</t>
  </si>
  <si>
    <t>blister, 28 po 10mg</t>
  </si>
  <si>
    <t>METADON ALKALOID</t>
  </si>
  <si>
    <t>sprej za nos, suspenzija</t>
  </si>
  <si>
    <t>rastvor za inhalaciju pod pritiskom</t>
  </si>
  <si>
    <t>prašak za inhalaciju, podeljen</t>
  </si>
  <si>
    <t>blister, 28 po 4 mg</t>
  </si>
  <si>
    <t>kapi za oči, rastvor</t>
  </si>
  <si>
    <t>Aeropharm GmbH</t>
  </si>
  <si>
    <t>bočica sa kapaljkom, 1 po 2,5 ml (50 mcg/ml)</t>
  </si>
  <si>
    <t>prašak</t>
  </si>
  <si>
    <t>1 kg</t>
  </si>
  <si>
    <t>blister, 30 po 1,5 mg</t>
  </si>
  <si>
    <t>blister, 30 po 8 mg</t>
  </si>
  <si>
    <t>blister, 30 po 2mg</t>
  </si>
  <si>
    <t>blister, 28 po 2 mg</t>
  </si>
  <si>
    <t>blister, 28 po 80 mg</t>
  </si>
  <si>
    <t>blister, 10 po 400 mg</t>
  </si>
  <si>
    <t>blister, 3 po 500 mg</t>
  </si>
  <si>
    <t>blister, 28 po 8 mg</t>
  </si>
  <si>
    <t>EXELON</t>
  </si>
  <si>
    <t>blister, 60 po 10 mg</t>
  </si>
  <si>
    <t>blister, 60 po 20 mg</t>
  </si>
  <si>
    <t>sublingvalna tableta</t>
  </si>
  <si>
    <t>УПУТСТВО: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</si>
  <si>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</si>
  <si>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</si>
  <si>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</si>
  <si>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</si>
  <si>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</si>
  <si>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</si>
  <si>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</si>
  <si>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</si>
  <si>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</si>
  <si>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</si>
  <si>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</si>
  <si>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</si>
  <si>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</si>
  <si>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ИНН</t>
  </si>
  <si>
    <t>ЈКЛ</t>
  </si>
  <si>
    <t>ПАРТИЈА</t>
  </si>
  <si>
    <t>ПРЕДМЕТ НАБАВКЕ (ЗАШТИЋЕНИ НАЗИВ)
(ZAŠTIĆENO IME LEKA)</t>
  </si>
  <si>
    <t>ФАРМАЦЕУТСКИ ОБЛИК</t>
  </si>
  <si>
    <t>ПАКОВАЊЕ И ЈАЧИНА ЛЕКА</t>
  </si>
  <si>
    <t>НАЗИВ ПРОИЗВОЂАЧА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</si>
  <si>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</si>
  <si>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</si>
  <si>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</si>
  <si>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</si>
  <si>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</si>
  <si>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</si>
  <si>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>mikonazol</t>
  </si>
  <si>
    <t>ondansetron</t>
  </si>
  <si>
    <t>metformin</t>
  </si>
  <si>
    <t>Famar Lyon; Merck S.L.; Merck KGaA &amp; Co. WerK Spittal; Merck Sante S.A.S.; Merck KGaA</t>
  </si>
  <si>
    <t>gliklazid</t>
  </si>
  <si>
    <t>molsidomin</t>
  </si>
  <si>
    <t>doksazosin</t>
  </si>
  <si>
    <t>indapamid</t>
  </si>
  <si>
    <t>furosemid</t>
  </si>
  <si>
    <t>bisoprolol</t>
  </si>
  <si>
    <t>Hemofarm A.D</t>
  </si>
  <si>
    <t>enalapril</t>
  </si>
  <si>
    <t>perindopril</t>
  </si>
  <si>
    <t>Krka, Tovarna Zdravil, d.d.</t>
  </si>
  <si>
    <t>fosinopril</t>
  </si>
  <si>
    <t>valsartan</t>
  </si>
  <si>
    <t>blister, 28 po 40mg</t>
  </si>
  <si>
    <t>Zdravlje AD Leskovac</t>
  </si>
  <si>
    <t>valsartan, hidrohlortiazid</t>
  </si>
  <si>
    <t>telmisartan, hidrohlortiazid</t>
  </si>
  <si>
    <t>blister, 28 po 20mg</t>
  </si>
  <si>
    <t>Krka Tovarna Zdravil d.d</t>
  </si>
  <si>
    <t>rosuvastatin</t>
  </si>
  <si>
    <t>Lek Farmaceutska družba d.d</t>
  </si>
  <si>
    <t>aciklovir</t>
  </si>
  <si>
    <t>mometazon</t>
  </si>
  <si>
    <t>solifenacin</t>
  </si>
  <si>
    <t>amoksicilin, klavulanska kiselina</t>
  </si>
  <si>
    <t>Alkaloid a.d. Skopje</t>
  </si>
  <si>
    <t>azitromicin</t>
  </si>
  <si>
    <t>Actavis EHF</t>
  </si>
  <si>
    <t>levofloksacin</t>
  </si>
  <si>
    <t>letrozol</t>
  </si>
  <si>
    <t>eksemestan</t>
  </si>
  <si>
    <t>ibuprofen</t>
  </si>
  <si>
    <t>Alkaloid AD Skoplje</t>
  </si>
  <si>
    <t>topiramat</t>
  </si>
  <si>
    <t>levetiracetam</t>
  </si>
  <si>
    <t>QUETRA 500</t>
  </si>
  <si>
    <t xml:space="preserve">QUETRA 1000 </t>
  </si>
  <si>
    <t>ropinirol</t>
  </si>
  <si>
    <t>pramipeksol</t>
  </si>
  <si>
    <t>kvetiapin</t>
  </si>
  <si>
    <t>blister, 30 po 15mg</t>
  </si>
  <si>
    <t>blister, 30 po 30mg</t>
  </si>
  <si>
    <t>rivastigmin</t>
  </si>
  <si>
    <t>metadon</t>
  </si>
  <si>
    <t>formoterol</t>
  </si>
  <si>
    <t>brimonidin</t>
  </si>
  <si>
    <t>bočica sa kapaljkom, 1 po 5 ml, 0,2%</t>
  </si>
  <si>
    <t>dorzolamid</t>
  </si>
  <si>
    <t>timolol, latanoprost</t>
  </si>
  <si>
    <t>timolol, dorzolamid</t>
  </si>
  <si>
    <t>latanoprost</t>
  </si>
  <si>
    <t>bezglutensko brašno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</si>
  <si>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</si>
  <si>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</si>
  <si>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</t>
  </si>
  <si>
    <t>М.П.</t>
  </si>
  <si>
    <t>Овлашћено лице понуђача:</t>
  </si>
  <si>
    <t>УКУПНА ВРЕДНОСТ ПОНУДЕ БЕЗ ПДВ-А</t>
  </si>
  <si>
    <t>УКУПНА ВРЕДНОСТ ПОНУДЕ СА ПДВ-ОМ</t>
  </si>
  <si>
    <t xml:space="preserve">ПРИЛОГ 3 - ОБРАЗАЦ БР. 4.1 - ПОНУДА ЗА ЈАВНУ НАБАВКУ ЛЕКОВА СА ЛИСТЕ А И ЛИСТЕ А1 - НОВИ ЛЕКОВИ, КОЈИ У СЕБИ САДРЖИ ОБРАЗАЦ СТРУКТУРЕ ЦЕНЕ СА УПУТСТВОМ КАКО ДА СЕ ПОПУНИ  </t>
  </si>
  <si>
    <t>A04AA01</t>
  </si>
  <si>
    <t>ONDA</t>
  </si>
  <si>
    <t>blister, 15 po 8 mg</t>
  </si>
  <si>
    <t>Vianex S.A. - Plant B'</t>
  </si>
  <si>
    <t>0041666</t>
  </si>
  <si>
    <t>A10AE04</t>
  </si>
  <si>
    <t>Insulin glargin</t>
  </si>
  <si>
    <t>TOUJEO</t>
  </si>
  <si>
    <t>rastvor za injekciju u penu sa uloškom</t>
  </si>
  <si>
    <t>pen sa uloškom Solostar, 3 po 1,5ml (300j./ml)</t>
  </si>
  <si>
    <t>A10BA02</t>
  </si>
  <si>
    <t>A10BB09</t>
  </si>
  <si>
    <t>GLICLADA SR</t>
  </si>
  <si>
    <t xml:space="preserve">blister, 30 po 60 mg </t>
  </si>
  <si>
    <t>Krka tovarna Zdravil d.d.</t>
  </si>
  <si>
    <t>A10BG03</t>
  </si>
  <si>
    <t>pioglitazon</t>
  </si>
  <si>
    <t>OGLITION</t>
  </si>
  <si>
    <t>A10BX02</t>
  </si>
  <si>
    <t>repaglinid</t>
  </si>
  <si>
    <t>GLUKOGLINID</t>
  </si>
  <si>
    <t>blister, 90 po 1 mg</t>
  </si>
  <si>
    <t>Actavis LTD; Adoc d.o.o</t>
  </si>
  <si>
    <t>blister, 90 po 2 mg</t>
  </si>
  <si>
    <t>A12BA01</t>
  </si>
  <si>
    <t>kalijum-hlorid</t>
  </si>
  <si>
    <t xml:space="preserve">KALII CHLORIDI </t>
  </si>
  <si>
    <t>oralni prašak</t>
  </si>
  <si>
    <t>kesica, 10 po 1g</t>
  </si>
  <si>
    <t>Ufar d.o.o</t>
  </si>
  <si>
    <t>C01DA02</t>
  </si>
  <si>
    <t>gliceriltrinitrat</t>
  </si>
  <si>
    <t>NITROGLICERIN</t>
  </si>
  <si>
    <t>bočica staklena, 40 po 0,5 mg</t>
  </si>
  <si>
    <t>Jaka-80 Radoviš a.d.</t>
  </si>
  <si>
    <t>C01DX12</t>
  </si>
  <si>
    <t>LOPION RETARD</t>
  </si>
  <si>
    <t>blister, 20 po 8 mg</t>
  </si>
  <si>
    <t>C02CA04</t>
  </si>
  <si>
    <t>DOKSAZOSIN</t>
  </si>
  <si>
    <t>28 po 2 mg</t>
  </si>
  <si>
    <t>APL Swift Services (Malta) LTD</t>
  </si>
  <si>
    <t>100 po 2 mg</t>
  </si>
  <si>
    <t>28 po 4 mg</t>
  </si>
  <si>
    <t>100 po 4 mg</t>
  </si>
  <si>
    <t>DOXAZIN</t>
  </si>
  <si>
    <t>Jadran galenski laboratorij d.d</t>
  </si>
  <si>
    <t>C03BA11</t>
  </si>
  <si>
    <t>VAZOPAMID</t>
  </si>
  <si>
    <t>Alvogen Pharma d.o.o.; S.C. Labormed - Pharma S.A.</t>
  </si>
  <si>
    <t>C03CA01</t>
  </si>
  <si>
    <t>FUROSEMID BELUPO</t>
  </si>
  <si>
    <t>blister, 20 po 40 mg</t>
  </si>
  <si>
    <t>C07AB07</t>
  </si>
  <si>
    <t>CONCOR COR</t>
  </si>
  <si>
    <t>blister, 30 po 1,25 mg</t>
  </si>
  <si>
    <t>Merck S.L; Merck KGaA&amp;Co.WERK SPITTAL; Merck KGaA</t>
  </si>
  <si>
    <t>SOBYCOR</t>
  </si>
  <si>
    <t>30 po 2,5 mg</t>
  </si>
  <si>
    <t>C08CA13</t>
  </si>
  <si>
    <t>lerkanidipin</t>
  </si>
  <si>
    <t>CORNELIN</t>
  </si>
  <si>
    <t>blister,  60 po 10 mg</t>
  </si>
  <si>
    <t>Hemofarm a.d. Vršac</t>
  </si>
  <si>
    <t>C09AA02</t>
  </si>
  <si>
    <t>Pharmaswiss d.o.o.</t>
  </si>
  <si>
    <t>C09AA04</t>
  </si>
  <si>
    <t>PERINDOPRIL</t>
  </si>
  <si>
    <t>Apl Swift Services (Malta) Ltd.</t>
  </si>
  <si>
    <t>C09AA09</t>
  </si>
  <si>
    <t>FOSINOPRIL</t>
  </si>
  <si>
    <t>APL Swift Services (Malta) LTD.</t>
  </si>
  <si>
    <t>C09BX01</t>
  </si>
  <si>
    <t>perindopril, amlodipin, indapamid</t>
  </si>
  <si>
    <t>CO-AMLESSA</t>
  </si>
  <si>
    <t>blister, 30 po (2mg+5mg+0,625mg)</t>
  </si>
  <si>
    <t>Tad Pharma GmbH; Krka Polska
Spolka Z.O.O.; Krka, Tovarna
zdravil, D.D.</t>
  </si>
  <si>
    <t>blister, 30 po (4mg+5mg+1,25mg)</t>
  </si>
  <si>
    <t>blister, 30 po (4mg+10mg+1,25mg)</t>
  </si>
  <si>
    <t>blister, 30 po (8mg+5mg+2,5mg)</t>
  </si>
  <si>
    <t>blister, 30 po (8mg+10mg+2,5mg)</t>
  </si>
  <si>
    <t>C09CA03</t>
  </si>
  <si>
    <t xml:space="preserve">MYOVAL </t>
  </si>
  <si>
    <t>Actavis LTD.;
Balkanpharma Dupnitsa AD</t>
  </si>
  <si>
    <t xml:space="preserve">blister, 28 po 160 mg </t>
  </si>
  <si>
    <t>C09DA03</t>
  </si>
  <si>
    <t>MYOVAL PLUS</t>
  </si>
  <si>
    <t>blister, 28 po (80mg + 12,5mg)</t>
  </si>
  <si>
    <t>blister, 28 po (160mg + 12,5mg)</t>
  </si>
  <si>
    <t>blister, 28 po (160mg + 25mg)</t>
  </si>
  <si>
    <t>C09DA07</t>
  </si>
  <si>
    <t>TELSIDAN PLUS</t>
  </si>
  <si>
    <t>28 po (80mg + 12,5mg)</t>
  </si>
  <si>
    <t>Alvogen Pharma d.o.o</t>
  </si>
  <si>
    <t>C10AA07</t>
  </si>
  <si>
    <t>PARAVANO</t>
  </si>
  <si>
    <t>Hemofarm A.D Vršac</t>
  </si>
  <si>
    <t>ROVASTIN</t>
  </si>
  <si>
    <t>Actavis Ltd.</t>
  </si>
  <si>
    <t>C10AX09</t>
  </si>
  <si>
    <t>ezetimib</t>
  </si>
  <si>
    <t>EZOLETA</t>
  </si>
  <si>
    <t>C10BX03</t>
  </si>
  <si>
    <t>atorvastatin,   amlodipin</t>
  </si>
  <si>
    <t>ATORDAPIN</t>
  </si>
  <si>
    <t>blister, 30 po (10mg +5 mg)</t>
  </si>
  <si>
    <t>Krka, Tovarna Zdravil, D.D</t>
  </si>
  <si>
    <t>blister, 30 po (10mg + 10mg)</t>
  </si>
  <si>
    <t>D01AC02</t>
  </si>
  <si>
    <t>ROJAZOL</t>
  </si>
  <si>
    <t>tuba, 1 po 30 g (20 mg/g)</t>
  </si>
  <si>
    <t>D06BB03</t>
  </si>
  <si>
    <t>HERPLEX</t>
  </si>
  <si>
    <t>tuba, 1 po 5 g (50 mg/g)</t>
  </si>
  <si>
    <t>D07AC03</t>
  </si>
  <si>
    <t>dezoksimetazon</t>
  </si>
  <si>
    <t>ESPERSON MITE KREM 0,05%</t>
  </si>
  <si>
    <t xml:space="preserve">krem </t>
  </si>
  <si>
    <t>0,05%,ukupno 1 kom, tuba, 1 po 30g</t>
  </si>
  <si>
    <t>ESPERSON M MAST 0,25%</t>
  </si>
  <si>
    <t>0.25%; tuba; 1 po 30g</t>
  </si>
  <si>
    <t xml:space="preserve">ESPERSON </t>
  </si>
  <si>
    <t>tuba 1 po 30g , 0,25%,</t>
  </si>
  <si>
    <t>G04BD08</t>
  </si>
  <si>
    <t>SOLIPHAR</t>
  </si>
  <si>
    <t>PharmaS d.o.o. Beograd</t>
  </si>
  <si>
    <t>SAURUS</t>
  </si>
  <si>
    <t>VЕXIMET</t>
  </si>
  <si>
    <t>J01CR02</t>
  </si>
  <si>
    <t>bočica staklena, 15 po (500mg + 125mg)</t>
  </si>
  <si>
    <t>teglica, 10 po (875mg + 125mg)</t>
  </si>
  <si>
    <t xml:space="preserve">J01CR02 </t>
  </si>
  <si>
    <t>KLAVOPHAR</t>
  </si>
  <si>
    <t>strip, 14 po 875mg+125mg</t>
  </si>
  <si>
    <t>PHARMAS D.O.O</t>
  </si>
  <si>
    <t>BETAKLAV</t>
  </si>
  <si>
    <t>strip, 10 po 500mg+125mg</t>
  </si>
  <si>
    <t>strip, 14 po 500mg+125mg</t>
  </si>
  <si>
    <t>strip, 20 po 500mg+125mg</t>
  </si>
  <si>
    <t>boca plastična, 1 po 70ml (400mg/5ml + 57mg/5ml)</t>
  </si>
  <si>
    <t>boca plastična, 1 po 100ml (400mg/5ml + 57mg/5ml)</t>
  </si>
  <si>
    <t>J01DB05</t>
  </si>
  <si>
    <t>cefadroksil</t>
  </si>
  <si>
    <t>VALDOCEF</t>
  </si>
  <si>
    <t xml:space="preserve"> boca staklena, 1 po 100mL (250mg/5ml)</t>
  </si>
  <si>
    <t xml:space="preserve">500mg, ukupno 16 kom, blister, 2 po 8 kom </t>
  </si>
  <si>
    <t>J01FA10</t>
  </si>
  <si>
    <t>AZITROMICIN</t>
  </si>
  <si>
    <t>Special Product's Line S.P.A.</t>
  </si>
  <si>
    <t>J01MA12</t>
  </si>
  <si>
    <t>FLEXID</t>
  </si>
  <si>
    <t>10 po 250 mg</t>
  </si>
  <si>
    <t>J01MA14</t>
  </si>
  <si>
    <t>moksifloksacin</t>
  </si>
  <si>
    <t>ELFONIS</t>
  </si>
  <si>
    <t>blister, 7 po 400 mg</t>
  </si>
  <si>
    <t>L02BG04</t>
  </si>
  <si>
    <t>LETROZOL SANDOZ</t>
  </si>
  <si>
    <t>Salutas Pharma Gmbh</t>
  </si>
  <si>
    <t>L02BG06</t>
  </si>
  <si>
    <t>ESCEPRAN</t>
  </si>
  <si>
    <t>Krka, Tovarna Zdravil d.d.</t>
  </si>
  <si>
    <t>M01AE01</t>
  </si>
  <si>
    <t>BRUFEN</t>
  </si>
  <si>
    <t>boca, plastična, 1 po 150ml (200mg/5ml)</t>
  </si>
  <si>
    <t>Farmasierra Manufacturing S.L.</t>
  </si>
  <si>
    <t>N03AX11</t>
  </si>
  <si>
    <t>TOPIRAMAT AUROBINDO</t>
  </si>
  <si>
    <t>kontejner za tablete, 60 po 25 mg</t>
  </si>
  <si>
    <t>APL Swift Services (Malta) Ltd.</t>
  </si>
  <si>
    <t>kontejner za tablete, 60 po 50 mg</t>
  </si>
  <si>
    <t>kontejner za tablete, 60 po 100 mg</t>
  </si>
  <si>
    <t>kontejner za tablete, 60 po 200 mg</t>
  </si>
  <si>
    <t>N03AX14</t>
  </si>
  <si>
    <t>LEVETIRACETAM SANDOZ</t>
  </si>
  <si>
    <t xml:space="preserve">S.C. Sandoz S.R.L.; Lek S.A.; Salutas Pharma GmbH; Lek farmacevtska družba d.d. </t>
  </si>
  <si>
    <t>N04BC04</t>
  </si>
  <si>
    <t>ROPINIROL SR PharmaS</t>
  </si>
  <si>
    <t>N04BC05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</si>
  <si>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</si>
  <si>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</si>
  <si>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</si>
  <si>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</si>
  <si>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</si>
  <si>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</si>
  <si>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N05AH04</t>
  </si>
  <si>
    <t>ACTAWELL SR</t>
  </si>
  <si>
    <t>N05AX12</t>
  </si>
  <si>
    <t>aripiprazol</t>
  </si>
  <si>
    <t>TREFERO</t>
  </si>
  <si>
    <t>blister,  30 po 10mg</t>
  </si>
  <si>
    <t>Hemofarm a.d  Vršac</t>
  </si>
  <si>
    <t>blister,  30 po 15mg</t>
  </si>
  <si>
    <t>ZOLPRIX</t>
  </si>
  <si>
    <t xml:space="preserve"> tableta</t>
  </si>
  <si>
    <t>30 po 5mg</t>
  </si>
  <si>
    <t>Alvogen pharma d.o.o,RS</t>
  </si>
  <si>
    <t xml:space="preserve"> 30 po 30mg</t>
  </si>
  <si>
    <t>30 po 15mg</t>
  </si>
  <si>
    <t>BIPODIS</t>
  </si>
  <si>
    <t>Zdravlje A.D.</t>
  </si>
  <si>
    <t>N06AX21</t>
  </si>
  <si>
    <t>duloksetin</t>
  </si>
  <si>
    <t>TAITA</t>
  </si>
  <si>
    <t>blister,  28 po 30 mg</t>
  </si>
  <si>
    <t>blister,  28 po 60 mg</t>
  </si>
  <si>
    <t>N06DA03</t>
  </si>
  <si>
    <t>30 po 13.3mg/24h</t>
  </si>
  <si>
    <t>Novartis Pharma Stein AG; Novartis Pharma GMBH</t>
  </si>
  <si>
    <t>N07BC02</t>
  </si>
  <si>
    <t>bočica, 1 po 6 ml (10mg/ml)</t>
  </si>
  <si>
    <t>R01AD09</t>
  </si>
  <si>
    <t>MOMENSA</t>
  </si>
  <si>
    <t xml:space="preserve">bočica,  1 po 140 doza (50 mcg/doza) </t>
  </si>
  <si>
    <t>Alvogen Pharma d.o.o.; Farmea</t>
  </si>
  <si>
    <t>MOMETAZON SANDOZ</t>
  </si>
  <si>
    <t>bočica sa pumpom za doziranje 1 po 120 doza (50mcg/doza)</t>
  </si>
  <si>
    <t>R03AC13</t>
  </si>
  <si>
    <t>ATIMOS</t>
  </si>
  <si>
    <t>kontejner pod pritiskom, 1 po 120 doza (12 mcg/doza)</t>
  </si>
  <si>
    <t>Chiesi Farmaceutici S.P.A; Chiesi Pharmaceuticals GmbH</t>
  </si>
  <si>
    <t>R03AK06</t>
  </si>
  <si>
    <t>salmeterol, flutikazon</t>
  </si>
  <si>
    <t>AIRFLUSAL FORSPIRO</t>
  </si>
  <si>
    <t>blister, 1 po 60 doza (50mcg/doza + 250mcg/doza)</t>
  </si>
  <si>
    <t>blister, 1 po 60 doza (50mcg/doza + 500mcg/doza)</t>
  </si>
  <si>
    <t>R06AE07</t>
  </si>
  <si>
    <t>cetirizin</t>
  </si>
  <si>
    <t>CETIRIZIN</t>
  </si>
  <si>
    <t>boca staklena,5mg/5ml, 200ml</t>
  </si>
  <si>
    <t xml:space="preserve">Slaviamed d.o.o </t>
  </si>
  <si>
    <t>R06AE09</t>
  </si>
  <si>
    <t>levocetirizin</t>
  </si>
  <si>
    <t>ROBENAN</t>
  </si>
  <si>
    <t>blister, 10 po 5mg</t>
  </si>
  <si>
    <t>R06AX27</t>
  </si>
  <si>
    <t>desloratadin</t>
  </si>
  <si>
    <t>AEROGAL</t>
  </si>
  <si>
    <t>bočica staklena, 1 po 60 ml ( 0.5 mg/ml )</t>
  </si>
  <si>
    <t>Galenika AD</t>
  </si>
  <si>
    <t>S01AE05</t>
  </si>
  <si>
    <t>BRIMONIDINE PHARMASWISS</t>
  </si>
  <si>
    <t>PharmaSwiss d.o.o. Beograd</t>
  </si>
  <si>
    <t>S01EC03</t>
  </si>
  <si>
    <t>DORZOLAMIDE</t>
  </si>
  <si>
    <t>bočica sa kapaljkom 1 po 5ml (20mg/ml)</t>
  </si>
  <si>
    <t>S01ED51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</si>
  <si>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</si>
  <si>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</si>
  <si>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</si>
  <si>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</si>
  <si>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S01EE01</t>
  </si>
  <si>
    <t>LATANOX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</si>
  <si>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</si>
  <si>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</si>
  <si>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</si>
  <si>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</si>
  <si>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</si>
  <si>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bočica sa kapaljkom 1 po 2,5ml (50mcg/ml)</t>
  </si>
  <si>
    <t>N003897</t>
  </si>
  <si>
    <t>V06DX..</t>
  </si>
  <si>
    <t xml:space="preserve">BIOPROCEL I PROCEL </t>
  </si>
  <si>
    <t>Aroma začini d.o.o. Prehrambena industrija</t>
  </si>
  <si>
    <t xml:space="preserve">Поводом позива за подношење понуде бр. 404-1-39/16-6 од 29.07.2016. године за јавну набавку Лекова са Листе А и Листе А1 - нови лекови – бр. ЈН: 404-1-110/16-41, објављеног на Порталу јавних набавки дана 29.07.2016. године, подносим понуду како следи:
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</si>
  <si>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за лекове се обрачунава као 10% и дијететски производ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</si>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</sst>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62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62" applyFont="1" applyFill="1" applyAlignment="1">
      <alignment horizontal="center" vertical="center"/>
      <protection/>
    </xf>
    <xf numFmtId="0" fontId="12" fillId="0" borderId="10" xfId="62" applyFont="1" applyFill="1" applyBorder="1" applyAlignment="1" applyProtection="1">
      <alignment vertical="center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0" fillId="0" borderId="0" xfId="62" applyNumberFormat="1" applyFont="1" applyFill="1" applyAlignment="1">
      <alignment horizontal="right" vertical="center"/>
      <protection/>
    </xf>
    <xf numFmtId="3" fontId="11" fillId="0" borderId="0" xfId="62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justify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13" fillId="0" borderId="11" xfId="64" applyNumberFormat="1" applyFont="1" applyFill="1" applyBorder="1" applyAlignment="1">
      <alignment horizontal="center" vertical="center" wrapText="1"/>
      <protection/>
    </xf>
    <xf numFmtId="3" fontId="1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62" applyFont="1" applyFill="1" applyBorder="1" applyAlignment="1">
      <alignment horizontal="right" vertical="center" wrapText="1"/>
      <protection/>
    </xf>
    <xf numFmtId="44" fontId="12" fillId="0" borderId="0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3" xfId="0" applyNumberFormat="1" applyFont="1" applyFill="1" applyBorder="1" applyAlignment="1">
      <alignment horizontal="right" vertical="center" wrapText="1"/>
    </xf>
    <xf numFmtId="0" fontId="12" fillId="0" borderId="14" xfId="62" applyFont="1" applyFill="1" applyBorder="1" applyAlignment="1">
      <alignment horizontal="center" vertical="center" wrapText="1"/>
      <protection/>
    </xf>
    <xf numFmtId="44" fontId="12" fillId="0" borderId="15" xfId="0" applyNumberFormat="1" applyFont="1" applyFill="1" applyBorder="1" applyAlignment="1">
      <alignment horizontal="right" vertical="center" wrapText="1"/>
    </xf>
    <xf numFmtId="0" fontId="12" fillId="0" borderId="16" xfId="62" applyFont="1" applyFill="1" applyBorder="1" applyAlignment="1">
      <alignment horizontal="center" vertical="center" wrapText="1"/>
      <protection/>
    </xf>
    <xf numFmtId="172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7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Alignment="1">
      <alignment horizontal="center" vertical="center"/>
    </xf>
    <xf numFmtId="49" fontId="12" fillId="0" borderId="0" xfId="62" applyNumberFormat="1" applyFont="1" applyFill="1" applyAlignment="1">
      <alignment horizontal="center" vertical="center" wrapText="1"/>
      <protection/>
    </xf>
    <xf numFmtId="49" fontId="10" fillId="0" borderId="0" xfId="62" applyNumberFormat="1" applyFont="1" applyFill="1" applyAlignment="1">
      <alignment horizontal="center" vertical="center" wrapText="1"/>
      <protection/>
    </xf>
    <xf numFmtId="0" fontId="10" fillId="0" borderId="0" xfId="62" applyFont="1" applyFill="1" applyAlignment="1">
      <alignment horizontal="center" vertical="center" wrapText="1"/>
      <protection/>
    </xf>
    <xf numFmtId="0" fontId="8" fillId="0" borderId="0" xfId="62" applyFont="1" applyFill="1" applyAlignment="1">
      <alignment horizontal="center" vertical="center" wrapText="1"/>
      <protection/>
    </xf>
    <xf numFmtId="1" fontId="3" fillId="0" borderId="13" xfId="57" applyNumberFormat="1" applyFont="1" applyFill="1" applyBorder="1" applyAlignment="1">
      <alignment horizontal="center" vertical="center" wrapText="1"/>
      <protection/>
    </xf>
    <xf numFmtId="1" fontId="3" fillId="0" borderId="13" xfId="57" applyNumberFormat="1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9" fontId="3" fillId="0" borderId="13" xfId="57" applyNumberFormat="1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vertical="center" wrapText="1"/>
    </xf>
    <xf numFmtId="0" fontId="3" fillId="0" borderId="13" xfId="57" applyNumberFormat="1" applyFont="1" applyFill="1" applyBorder="1" applyAlignment="1">
      <alignment horizontal="center" vertical="center" wrapText="1"/>
      <protection/>
    </xf>
    <xf numFmtId="1" fontId="3" fillId="0" borderId="13" xfId="59" applyNumberFormat="1" applyFont="1" applyFill="1" applyBorder="1" applyAlignment="1">
      <alignment horizontal="center" vertical="center" wrapText="1"/>
      <protection/>
    </xf>
    <xf numFmtId="1" fontId="3" fillId="0" borderId="13" xfId="59" applyNumberFormat="1" applyFont="1" applyFill="1" applyBorder="1" applyAlignment="1">
      <alignment horizontal="left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2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77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" fontId="3" fillId="0" borderId="13" xfId="0" applyNumberFormat="1" applyFont="1" applyFill="1" applyBorder="1" applyAlignment="1">
      <alignment horizontal="center" vertical="center" wrapText="1"/>
    </xf>
    <xf numFmtId="1" fontId="3" fillId="0" borderId="13" xfId="61" applyNumberFormat="1" applyFont="1" applyFill="1" applyBorder="1" applyAlignment="1">
      <alignment horizontal="center" vertical="center" wrapText="1"/>
      <protection/>
    </xf>
    <xf numFmtId="1" fontId="3" fillId="0" borderId="13" xfId="61" applyNumberFormat="1" applyFont="1" applyFill="1" applyBorder="1" applyAlignment="1">
      <alignment horizontal="left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3" fontId="3" fillId="0" borderId="13" xfId="0" applyNumberFormat="1" applyFont="1" applyFill="1" applyBorder="1" applyAlignment="1">
      <alignment horizontal="center" vertical="center" wrapText="1"/>
    </xf>
    <xf numFmtId="3" fontId="49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9" xfId="64" applyFont="1" applyFill="1" applyBorder="1" applyAlignment="1">
      <alignment horizontal="center" vertical="center" wrapText="1"/>
      <protection/>
    </xf>
    <xf numFmtId="49" fontId="13" fillId="0" borderId="20" xfId="64" applyNumberFormat="1" applyFont="1" applyFill="1" applyBorder="1" applyAlignment="1">
      <alignment horizontal="center" vertical="center" wrapText="1"/>
      <protection/>
    </xf>
    <xf numFmtId="0" fontId="13" fillId="0" borderId="20" xfId="64" applyFont="1" applyFill="1" applyBorder="1" applyAlignment="1">
      <alignment horizontal="center" vertical="center" wrapText="1"/>
      <protection/>
    </xf>
    <xf numFmtId="3" fontId="13" fillId="0" borderId="20" xfId="64" applyNumberFormat="1" applyFont="1" applyFill="1" applyBorder="1" applyAlignment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2" xfId="62" applyFont="1" applyFill="1" applyBorder="1" applyAlignment="1">
      <alignment horizontal="center" vertical="center" wrapText="1"/>
      <protection/>
    </xf>
    <xf numFmtId="1" fontId="3" fillId="0" borderId="23" xfId="57" applyNumberFormat="1" applyFont="1" applyFill="1" applyBorder="1" applyAlignment="1">
      <alignment horizontal="center" vertical="center" wrapText="1"/>
      <protection/>
    </xf>
    <xf numFmtId="1" fontId="3" fillId="0" borderId="23" xfId="57" applyNumberFormat="1" applyFont="1" applyFill="1" applyBorder="1" applyAlignment="1">
      <alignment horizontal="left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3" fontId="3" fillId="0" borderId="23" xfId="0" applyNumberFormat="1" applyFont="1" applyFill="1" applyBorder="1" applyAlignment="1">
      <alignment horizontal="center" vertical="center" wrapText="1"/>
    </xf>
    <xf numFmtId="172" fontId="12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23" xfId="0" applyNumberFormat="1" applyFont="1" applyFill="1" applyBorder="1" applyAlignment="1">
      <alignment horizontal="right" vertical="center" wrapText="1"/>
    </xf>
    <xf numFmtId="44" fontId="12" fillId="0" borderId="24" xfId="0" applyNumberFormat="1" applyFont="1" applyFill="1" applyBorder="1" applyAlignment="1">
      <alignment horizontal="right" vertical="center" wrapText="1"/>
    </xf>
    <xf numFmtId="1" fontId="3" fillId="0" borderId="17" xfId="57" applyNumberFormat="1" applyFont="1" applyFill="1" applyBorder="1" applyAlignment="1">
      <alignment horizontal="center" vertical="center" wrapText="1"/>
      <protection/>
    </xf>
    <xf numFmtId="1" fontId="3" fillId="0" borderId="17" xfId="57" applyNumberFormat="1" applyFont="1" applyFill="1" applyBorder="1" applyAlignment="1">
      <alignment horizontal="left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0" borderId="26" xfId="62" applyFont="1" applyFill="1" applyBorder="1" applyAlignment="1">
      <alignment horizontal="right" vertic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3" fillId="0" borderId="29" xfId="62" applyFont="1" applyFill="1" applyBorder="1" applyAlignment="1">
      <alignment horizontal="right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4" fontId="12" fillId="0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44" fontId="12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49" fontId="8" fillId="0" borderId="0" xfId="62" applyNumberFormat="1" applyFont="1" applyFill="1" applyAlignment="1">
      <alignment horizontal="left" vertical="center" wrapText="1"/>
      <protection/>
    </xf>
    <xf numFmtId="0" fontId="8" fillId="0" borderId="0" xfId="62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7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showGridLines="0" tabSelected="1" zoomScale="80" zoomScaleNormal="80" zoomScalePageLayoutView="60" workbookViewId="0" topLeftCell="A1">
      <selection activeCell="J15" sqref="J15"/>
    </sheetView>
  </sheetViews>
  <sheetFormatPr defaultColWidth="9.00390625" defaultRowHeight="15"/>
  <cols>
    <col min="1" max="1" width="6.8515625" style="1" customWidth="1"/>
    <col min="2" max="2" width="15.421875" style="46" customWidth="1"/>
    <col min="3" max="3" width="15.421875" style="12" customWidth="1"/>
    <col min="4" max="4" width="21.7109375" style="1" customWidth="1"/>
    <col min="5" max="5" width="20.28125" style="1" customWidth="1"/>
    <col min="6" max="6" width="20.28125" style="12" customWidth="1"/>
    <col min="7" max="7" width="19.57421875" style="1" customWidth="1"/>
    <col min="8" max="8" width="20.7109375" style="13" customWidth="1"/>
    <col min="9" max="9" width="13.00390625" style="14" customWidth="1"/>
    <col min="10" max="10" width="15.57421875" style="15" customWidth="1"/>
    <col min="11" max="11" width="24.140625" style="15" customWidth="1"/>
    <col min="12" max="12" width="23.421875" style="15" customWidth="1"/>
    <col min="13" max="13" width="22.57421875" style="15" customWidth="1"/>
    <col min="14" max="14" width="12.7109375" style="58" hidden="1" customWidth="1"/>
    <col min="15" max="15" width="16.00390625" style="11" customWidth="1"/>
    <col min="16" max="16" width="13.00390625" style="14" hidden="1" customWidth="1"/>
    <col min="17" max="17" width="9.8515625" style="33" hidden="1" customWidth="1"/>
    <col min="18" max="18" width="9.00390625" style="36" customWidth="1"/>
    <col min="19" max="16384" width="9.00390625" style="11" customWidth="1"/>
  </cols>
  <sheetData>
    <row r="1" spans="1:18" s="42" customFormat="1" ht="15.75" customHeight="1">
      <c r="A1" s="107" t="s">
        <v>169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57"/>
      <c r="Q1" s="43"/>
      <c r="R1" s="44"/>
    </row>
    <row r="2" spans="1:16" ht="12.75" customHeight="1">
      <c r="A2" s="8"/>
      <c r="B2" s="45"/>
      <c r="C2" s="9"/>
      <c r="D2" s="10"/>
      <c r="E2" s="10"/>
      <c r="F2" s="10"/>
      <c r="G2" s="10"/>
      <c r="H2" s="8"/>
      <c r="I2" s="8"/>
      <c r="J2" s="8"/>
      <c r="K2" s="8"/>
      <c r="L2" s="8"/>
      <c r="M2" s="8"/>
      <c r="P2" s="8"/>
    </row>
    <row r="3" ht="12.75" customHeight="1"/>
    <row r="4" spans="1:18" s="42" customFormat="1" ht="12.75" customHeight="1">
      <c r="A4" s="108" t="s">
        <v>433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57"/>
      <c r="Q4" s="43"/>
      <c r="R4" s="44"/>
    </row>
    <row r="5" spans="1:18" s="42" customFormat="1" ht="12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57"/>
      <c r="Q5" s="43"/>
      <c r="R5" s="44"/>
    </row>
    <row r="6" spans="1:16" ht="12.75" customHeight="1">
      <c r="A6" s="16"/>
      <c r="C6" s="17"/>
      <c r="D6" s="18"/>
      <c r="E6" s="18"/>
      <c r="F6" s="17"/>
      <c r="G6" s="18"/>
      <c r="H6" s="16"/>
      <c r="I6" s="16"/>
      <c r="J6" s="16"/>
      <c r="K6" s="16"/>
      <c r="L6" s="16"/>
      <c r="M6" s="16"/>
      <c r="P6" s="16"/>
    </row>
    <row r="7" spans="1:16" ht="12.75" customHeight="1">
      <c r="A7" s="109" t="s">
        <v>88</v>
      </c>
      <c r="B7" s="109"/>
      <c r="C7" s="109"/>
      <c r="D7" s="109"/>
      <c r="E7" s="18"/>
      <c r="F7" s="17"/>
      <c r="G7" s="18"/>
      <c r="H7" s="16"/>
      <c r="I7" s="16"/>
      <c r="K7" s="109" t="s">
        <v>91</v>
      </c>
      <c r="L7" s="109"/>
      <c r="M7" s="109"/>
      <c r="P7" s="16"/>
    </row>
    <row r="8" spans="1:16" ht="26.25" customHeight="1">
      <c r="A8" s="5"/>
      <c r="B8" s="6"/>
      <c r="C8" s="6"/>
      <c r="D8" s="7"/>
      <c r="E8" s="18"/>
      <c r="F8" s="17"/>
      <c r="G8" s="18"/>
      <c r="H8" s="16"/>
      <c r="I8" s="16"/>
      <c r="J8" s="19"/>
      <c r="K8" s="5"/>
      <c r="L8" s="5"/>
      <c r="M8" s="5"/>
      <c r="P8" s="16"/>
    </row>
    <row r="9" spans="1:16" ht="12.75" customHeight="1">
      <c r="A9" s="110" t="s">
        <v>89</v>
      </c>
      <c r="B9" s="110"/>
      <c r="C9" s="110"/>
      <c r="D9" s="110"/>
      <c r="E9" s="18"/>
      <c r="F9" s="17"/>
      <c r="G9" s="18"/>
      <c r="H9" s="16"/>
      <c r="I9" s="16"/>
      <c r="J9" s="16"/>
      <c r="K9" s="110" t="s">
        <v>92</v>
      </c>
      <c r="L9" s="110"/>
      <c r="M9" s="110"/>
      <c r="P9" s="16"/>
    </row>
    <row r="10" spans="1:16" ht="30" customHeight="1">
      <c r="A10" s="5"/>
      <c r="B10" s="6"/>
      <c r="C10" s="6"/>
      <c r="D10" s="7"/>
      <c r="E10" s="18"/>
      <c r="F10" s="17"/>
      <c r="G10" s="18"/>
      <c r="H10" s="16"/>
      <c r="I10" s="16"/>
      <c r="J10" s="16"/>
      <c r="K10" s="5"/>
      <c r="L10" s="5"/>
      <c r="M10" s="5"/>
      <c r="P10" s="16"/>
    </row>
    <row r="11" spans="1:16" ht="12.75" customHeight="1">
      <c r="A11" s="110" t="s">
        <v>90</v>
      </c>
      <c r="B11" s="110"/>
      <c r="C11" s="110"/>
      <c r="D11" s="110"/>
      <c r="E11" s="18"/>
      <c r="F11" s="17"/>
      <c r="G11" s="18"/>
      <c r="H11" s="16"/>
      <c r="I11" s="16"/>
      <c r="J11" s="16"/>
      <c r="K11" s="110" t="s">
        <v>93</v>
      </c>
      <c r="L11" s="110"/>
      <c r="M11" s="110"/>
      <c r="P11" s="16"/>
    </row>
    <row r="12" spans="1:16" ht="24" customHeight="1">
      <c r="A12" s="5"/>
      <c r="B12" s="6"/>
      <c r="C12" s="6"/>
      <c r="D12" s="7"/>
      <c r="E12" s="18"/>
      <c r="F12" s="17"/>
      <c r="G12" s="18"/>
      <c r="H12" s="16"/>
      <c r="I12" s="16"/>
      <c r="J12" s="16"/>
      <c r="K12" s="20"/>
      <c r="L12" s="20"/>
      <c r="M12" s="20"/>
      <c r="N12" s="59"/>
      <c r="P12" s="16"/>
    </row>
    <row r="13" spans="1:18" s="24" customFormat="1" ht="18" customHeight="1" thickBot="1">
      <c r="A13" s="21"/>
      <c r="B13" s="47"/>
      <c r="C13" s="22"/>
      <c r="D13" s="21"/>
      <c r="E13" s="21"/>
      <c r="F13" s="22"/>
      <c r="G13" s="21"/>
      <c r="H13" s="21"/>
      <c r="I13" s="21"/>
      <c r="J13" s="23"/>
      <c r="K13" s="23"/>
      <c r="L13" s="23"/>
      <c r="M13" s="23"/>
      <c r="N13" s="56"/>
      <c r="P13" s="21"/>
      <c r="Q13" s="41"/>
      <c r="R13" s="37"/>
    </row>
    <row r="14" spans="1:18" s="24" customFormat="1" ht="46.5" customHeight="1" thickBot="1">
      <c r="A14" s="89" t="s">
        <v>96</v>
      </c>
      <c r="B14" s="90" t="s">
        <v>95</v>
      </c>
      <c r="C14" s="90" t="s">
        <v>94</v>
      </c>
      <c r="D14" s="91" t="s">
        <v>97</v>
      </c>
      <c r="E14" s="91" t="s">
        <v>98</v>
      </c>
      <c r="F14" s="90" t="s">
        <v>99</v>
      </c>
      <c r="G14" s="91" t="s">
        <v>100</v>
      </c>
      <c r="H14" s="91" t="s">
        <v>101</v>
      </c>
      <c r="I14" s="92" t="s">
        <v>102</v>
      </c>
      <c r="J14" s="91" t="s">
        <v>103</v>
      </c>
      <c r="K14" s="93" t="s">
        <v>104</v>
      </c>
      <c r="L14" s="93" t="s">
        <v>105</v>
      </c>
      <c r="M14" s="94" t="s">
        <v>106</v>
      </c>
      <c r="N14" s="56"/>
      <c r="P14" s="34" t="s">
        <v>0</v>
      </c>
      <c r="Q14" s="41"/>
      <c r="R14" s="37"/>
    </row>
    <row r="15" spans="1:17" ht="60" customHeight="1" thickBot="1">
      <c r="A15" s="95">
        <v>1</v>
      </c>
      <c r="B15" s="96">
        <v>1124533</v>
      </c>
      <c r="C15" s="97" t="s">
        <v>170</v>
      </c>
      <c r="D15" s="98" t="s">
        <v>108</v>
      </c>
      <c r="E15" s="98" t="s">
        <v>171</v>
      </c>
      <c r="F15" s="98" t="s">
        <v>7</v>
      </c>
      <c r="G15" s="98" t="s">
        <v>172</v>
      </c>
      <c r="H15" s="98" t="s">
        <v>173</v>
      </c>
      <c r="I15" s="99">
        <v>30</v>
      </c>
      <c r="J15" s="100"/>
      <c r="K15" s="101">
        <f>I15*J15</f>
        <v>0</v>
      </c>
      <c r="L15" s="101">
        <f>K15*N15</f>
        <v>0</v>
      </c>
      <c r="M15" s="102">
        <f>SUM(K15,L15)</f>
        <v>0</v>
      </c>
      <c r="N15" s="60">
        <v>0.1</v>
      </c>
      <c r="P15" s="32">
        <v>68000</v>
      </c>
      <c r="Q15" s="33">
        <f>P15/2</f>
        <v>34000</v>
      </c>
    </row>
    <row r="16" spans="1:19" ht="60" customHeight="1" thickBot="1">
      <c r="A16" s="50">
        <v>2</v>
      </c>
      <c r="B16" s="68" t="s">
        <v>174</v>
      </c>
      <c r="C16" s="66" t="s">
        <v>175</v>
      </c>
      <c r="D16" s="67" t="s">
        <v>176</v>
      </c>
      <c r="E16" s="67" t="s">
        <v>177</v>
      </c>
      <c r="F16" s="67" t="s">
        <v>178</v>
      </c>
      <c r="G16" s="67" t="s">
        <v>179</v>
      </c>
      <c r="H16" s="67" t="s">
        <v>11</v>
      </c>
      <c r="I16" s="86">
        <v>30</v>
      </c>
      <c r="J16" s="48"/>
      <c r="K16" s="49">
        <f aca="true" t="shared" si="0" ref="K16:K78">I16*J16</f>
        <v>0</v>
      </c>
      <c r="L16" s="49">
        <f aca="true" t="shared" si="1" ref="L16:L61">K16*N16</f>
        <v>0</v>
      </c>
      <c r="M16" s="51">
        <f aca="true" t="shared" si="2" ref="M16:M61">SUM(K16,L16)</f>
        <v>0</v>
      </c>
      <c r="N16" s="60">
        <v>0.1</v>
      </c>
      <c r="P16" s="25">
        <v>27000</v>
      </c>
      <c r="Q16" s="33">
        <f aca="true" t="shared" si="3" ref="Q16:Q78">P16/2</f>
        <v>13500</v>
      </c>
      <c r="S16" s="36"/>
    </row>
    <row r="17" spans="1:17" ht="64.5" thickBot="1">
      <c r="A17" s="50">
        <v>3</v>
      </c>
      <c r="B17" s="69">
        <v>1043003</v>
      </c>
      <c r="C17" s="70" t="s">
        <v>180</v>
      </c>
      <c r="D17" s="69" t="s">
        <v>109</v>
      </c>
      <c r="E17" s="69" t="s">
        <v>13</v>
      </c>
      <c r="F17" s="69" t="s">
        <v>7</v>
      </c>
      <c r="G17" s="69" t="s">
        <v>12</v>
      </c>
      <c r="H17" s="69" t="s">
        <v>110</v>
      </c>
      <c r="I17" s="86">
        <v>30</v>
      </c>
      <c r="J17" s="48"/>
      <c r="K17" s="49">
        <f t="shared" si="0"/>
        <v>0</v>
      </c>
      <c r="L17" s="49">
        <f t="shared" si="1"/>
        <v>0</v>
      </c>
      <c r="M17" s="51">
        <f t="shared" si="2"/>
        <v>0</v>
      </c>
      <c r="N17" s="60">
        <v>0.1</v>
      </c>
      <c r="P17" s="32">
        <v>3300</v>
      </c>
      <c r="Q17" s="33">
        <f t="shared" si="3"/>
        <v>1650</v>
      </c>
    </row>
    <row r="18" spans="1:17" ht="60" customHeight="1" thickBot="1">
      <c r="A18" s="50">
        <v>4</v>
      </c>
      <c r="B18" s="69">
        <v>1042030</v>
      </c>
      <c r="C18" s="70" t="s">
        <v>181</v>
      </c>
      <c r="D18" s="69" t="s">
        <v>111</v>
      </c>
      <c r="E18" s="69" t="s">
        <v>182</v>
      </c>
      <c r="F18" s="69" t="s">
        <v>20</v>
      </c>
      <c r="G18" s="69" t="s">
        <v>183</v>
      </c>
      <c r="H18" s="69" t="s">
        <v>184</v>
      </c>
      <c r="I18" s="86">
        <v>30</v>
      </c>
      <c r="J18" s="48"/>
      <c r="K18" s="49">
        <f t="shared" si="0"/>
        <v>0</v>
      </c>
      <c r="L18" s="49">
        <f t="shared" si="1"/>
        <v>0</v>
      </c>
      <c r="M18" s="51">
        <f t="shared" si="2"/>
        <v>0</v>
      </c>
      <c r="N18" s="60">
        <v>0.1</v>
      </c>
      <c r="P18" s="25">
        <v>100</v>
      </c>
      <c r="Q18" s="33">
        <f t="shared" si="3"/>
        <v>50</v>
      </c>
    </row>
    <row r="19" spans="1:17" ht="60" customHeight="1" thickBot="1">
      <c r="A19" s="50">
        <v>5</v>
      </c>
      <c r="B19" s="69">
        <v>1341824</v>
      </c>
      <c r="C19" s="70" t="s">
        <v>185</v>
      </c>
      <c r="D19" s="69" t="s">
        <v>186</v>
      </c>
      <c r="E19" s="69" t="s">
        <v>187</v>
      </c>
      <c r="F19" s="69" t="s">
        <v>24</v>
      </c>
      <c r="G19" s="69" t="s">
        <v>45</v>
      </c>
      <c r="H19" s="69" t="s">
        <v>33</v>
      </c>
      <c r="I19" s="86">
        <v>100</v>
      </c>
      <c r="J19" s="48"/>
      <c r="K19" s="49">
        <f t="shared" si="0"/>
        <v>0</v>
      </c>
      <c r="L19" s="49">
        <f t="shared" si="1"/>
        <v>0</v>
      </c>
      <c r="M19" s="51">
        <f t="shared" si="2"/>
        <v>0</v>
      </c>
      <c r="N19" s="60">
        <v>0.1</v>
      </c>
      <c r="P19" s="32">
        <v>5900</v>
      </c>
      <c r="Q19" s="33">
        <f t="shared" si="3"/>
        <v>2950</v>
      </c>
    </row>
    <row r="20" spans="1:17" ht="60" customHeight="1" thickBot="1">
      <c r="A20" s="50">
        <v>6</v>
      </c>
      <c r="B20" s="69">
        <v>1341826</v>
      </c>
      <c r="C20" s="70" t="s">
        <v>185</v>
      </c>
      <c r="D20" s="69" t="s">
        <v>186</v>
      </c>
      <c r="E20" s="69" t="s">
        <v>187</v>
      </c>
      <c r="F20" s="69" t="s">
        <v>24</v>
      </c>
      <c r="G20" s="69" t="s">
        <v>56</v>
      </c>
      <c r="H20" s="69" t="s">
        <v>33</v>
      </c>
      <c r="I20" s="86">
        <v>100</v>
      </c>
      <c r="J20" s="48"/>
      <c r="K20" s="49">
        <f t="shared" si="0"/>
        <v>0</v>
      </c>
      <c r="L20" s="49">
        <f t="shared" si="1"/>
        <v>0</v>
      </c>
      <c r="M20" s="51">
        <f t="shared" si="2"/>
        <v>0</v>
      </c>
      <c r="N20" s="60">
        <v>0.1</v>
      </c>
      <c r="P20" s="25">
        <v>300</v>
      </c>
      <c r="Q20" s="33">
        <f t="shared" si="3"/>
        <v>150</v>
      </c>
    </row>
    <row r="21" spans="1:17" ht="60" customHeight="1" thickBot="1">
      <c r="A21" s="50">
        <v>7</v>
      </c>
      <c r="B21" s="69">
        <v>1341365</v>
      </c>
      <c r="C21" s="70" t="s">
        <v>188</v>
      </c>
      <c r="D21" s="69" t="s">
        <v>189</v>
      </c>
      <c r="E21" s="69" t="s">
        <v>190</v>
      </c>
      <c r="F21" s="69" t="s">
        <v>5</v>
      </c>
      <c r="G21" s="69" t="s">
        <v>191</v>
      </c>
      <c r="H21" s="69" t="s">
        <v>192</v>
      </c>
      <c r="I21" s="86">
        <v>100</v>
      </c>
      <c r="J21" s="48"/>
      <c r="K21" s="49">
        <f t="shared" si="0"/>
        <v>0</v>
      </c>
      <c r="L21" s="49">
        <f t="shared" si="1"/>
        <v>0</v>
      </c>
      <c r="M21" s="51">
        <f t="shared" si="2"/>
        <v>0</v>
      </c>
      <c r="N21" s="60">
        <v>0.1</v>
      </c>
      <c r="P21" s="32">
        <v>100</v>
      </c>
      <c r="Q21" s="33">
        <f t="shared" si="3"/>
        <v>50</v>
      </c>
    </row>
    <row r="22" spans="1:17" ht="60" customHeight="1" thickBot="1">
      <c r="A22" s="50">
        <v>8</v>
      </c>
      <c r="B22" s="69">
        <v>1341366</v>
      </c>
      <c r="C22" s="70" t="s">
        <v>188</v>
      </c>
      <c r="D22" s="69" t="s">
        <v>189</v>
      </c>
      <c r="E22" s="69" t="s">
        <v>190</v>
      </c>
      <c r="F22" s="69" t="s">
        <v>5</v>
      </c>
      <c r="G22" s="69" t="s">
        <v>193</v>
      </c>
      <c r="H22" s="69" t="s">
        <v>192</v>
      </c>
      <c r="I22" s="86">
        <v>100</v>
      </c>
      <c r="J22" s="48"/>
      <c r="K22" s="49">
        <f t="shared" si="0"/>
        <v>0</v>
      </c>
      <c r="L22" s="49">
        <f t="shared" si="1"/>
        <v>0</v>
      </c>
      <c r="M22" s="51">
        <f t="shared" si="2"/>
        <v>0</v>
      </c>
      <c r="N22" s="60">
        <v>0.1</v>
      </c>
      <c r="P22" s="25">
        <v>12600</v>
      </c>
      <c r="Q22" s="33">
        <f t="shared" si="3"/>
        <v>6300</v>
      </c>
    </row>
    <row r="23" spans="1:17" ht="60" customHeight="1" thickBot="1">
      <c r="A23" s="50">
        <v>9</v>
      </c>
      <c r="B23" s="65">
        <v>2053247</v>
      </c>
      <c r="C23" s="66" t="s">
        <v>194</v>
      </c>
      <c r="D23" s="67" t="s">
        <v>195</v>
      </c>
      <c r="E23" s="67" t="s">
        <v>196</v>
      </c>
      <c r="F23" s="67" t="s">
        <v>197</v>
      </c>
      <c r="G23" s="67" t="s">
        <v>198</v>
      </c>
      <c r="H23" s="67" t="s">
        <v>199</v>
      </c>
      <c r="I23" s="86">
        <v>100</v>
      </c>
      <c r="J23" s="48"/>
      <c r="K23" s="49">
        <f t="shared" si="0"/>
        <v>0</v>
      </c>
      <c r="L23" s="49">
        <f t="shared" si="1"/>
        <v>0</v>
      </c>
      <c r="M23" s="51">
        <f t="shared" si="2"/>
        <v>0</v>
      </c>
      <c r="N23" s="60">
        <v>0.1</v>
      </c>
      <c r="P23" s="32">
        <v>11800</v>
      </c>
      <c r="Q23" s="33">
        <f t="shared" si="3"/>
        <v>5900</v>
      </c>
    </row>
    <row r="24" spans="1:17" ht="60" customHeight="1" thickBot="1">
      <c r="A24" s="50">
        <v>10</v>
      </c>
      <c r="B24" s="71">
        <v>1102101</v>
      </c>
      <c r="C24" s="66" t="s">
        <v>200</v>
      </c>
      <c r="D24" s="67" t="s">
        <v>201</v>
      </c>
      <c r="E24" s="67" t="s">
        <v>202</v>
      </c>
      <c r="F24" s="67" t="s">
        <v>79</v>
      </c>
      <c r="G24" s="67" t="s">
        <v>203</v>
      </c>
      <c r="H24" s="67" t="s">
        <v>204</v>
      </c>
      <c r="I24" s="86">
        <v>500</v>
      </c>
      <c r="J24" s="48"/>
      <c r="K24" s="49">
        <f t="shared" si="0"/>
        <v>0</v>
      </c>
      <c r="L24" s="49">
        <f t="shared" si="1"/>
        <v>0</v>
      </c>
      <c r="M24" s="51">
        <f t="shared" si="2"/>
        <v>0</v>
      </c>
      <c r="N24" s="60">
        <v>0.1</v>
      </c>
      <c r="P24" s="25">
        <v>12500</v>
      </c>
      <c r="Q24" s="33">
        <f t="shared" si="3"/>
        <v>6250</v>
      </c>
    </row>
    <row r="25" spans="1:17" ht="60" customHeight="1" thickBot="1">
      <c r="A25" s="50">
        <v>11</v>
      </c>
      <c r="B25" s="71">
        <v>1102521</v>
      </c>
      <c r="C25" s="66" t="s">
        <v>205</v>
      </c>
      <c r="D25" s="68" t="s">
        <v>112</v>
      </c>
      <c r="E25" s="68" t="s">
        <v>206</v>
      </c>
      <c r="F25" s="68" t="s">
        <v>20</v>
      </c>
      <c r="G25" s="68" t="s">
        <v>207</v>
      </c>
      <c r="H25" s="68" t="s">
        <v>21</v>
      </c>
      <c r="I25" s="86">
        <v>30</v>
      </c>
      <c r="J25" s="48"/>
      <c r="K25" s="49">
        <f t="shared" si="0"/>
        <v>0</v>
      </c>
      <c r="L25" s="49">
        <f t="shared" si="1"/>
        <v>0</v>
      </c>
      <c r="M25" s="51">
        <f t="shared" si="2"/>
        <v>0</v>
      </c>
      <c r="N25" s="60">
        <v>0.1</v>
      </c>
      <c r="P25" s="32">
        <v>12500</v>
      </c>
      <c r="Q25" s="33">
        <f t="shared" si="3"/>
        <v>6250</v>
      </c>
    </row>
    <row r="26" spans="1:17" ht="60" customHeight="1" thickBot="1">
      <c r="A26" s="50">
        <v>12</v>
      </c>
      <c r="B26" s="69">
        <v>1103043</v>
      </c>
      <c r="C26" s="70" t="s">
        <v>208</v>
      </c>
      <c r="D26" s="69" t="s">
        <v>113</v>
      </c>
      <c r="E26" s="69" t="s">
        <v>209</v>
      </c>
      <c r="F26" s="69" t="s">
        <v>5</v>
      </c>
      <c r="G26" s="69" t="s">
        <v>210</v>
      </c>
      <c r="H26" s="69" t="s">
        <v>211</v>
      </c>
      <c r="I26" s="86">
        <v>30</v>
      </c>
      <c r="J26" s="48"/>
      <c r="K26" s="49">
        <f t="shared" si="0"/>
        <v>0</v>
      </c>
      <c r="L26" s="49">
        <f t="shared" si="1"/>
        <v>0</v>
      </c>
      <c r="M26" s="51">
        <f t="shared" si="2"/>
        <v>0</v>
      </c>
      <c r="N26" s="60">
        <v>0.1</v>
      </c>
      <c r="P26" s="25">
        <v>15800</v>
      </c>
      <c r="Q26" s="33">
        <f t="shared" si="3"/>
        <v>7900</v>
      </c>
    </row>
    <row r="27" spans="1:17" ht="60" customHeight="1" thickBot="1">
      <c r="A27" s="50">
        <v>13</v>
      </c>
      <c r="B27" s="69">
        <v>1103044</v>
      </c>
      <c r="C27" s="70" t="s">
        <v>208</v>
      </c>
      <c r="D27" s="69" t="s">
        <v>113</v>
      </c>
      <c r="E27" s="69" t="s">
        <v>209</v>
      </c>
      <c r="F27" s="69" t="s">
        <v>5</v>
      </c>
      <c r="G27" s="69" t="s">
        <v>212</v>
      </c>
      <c r="H27" s="69" t="s">
        <v>211</v>
      </c>
      <c r="I27" s="86">
        <v>10</v>
      </c>
      <c r="J27" s="48"/>
      <c r="K27" s="49">
        <f t="shared" si="0"/>
        <v>0</v>
      </c>
      <c r="L27" s="49">
        <f t="shared" si="1"/>
        <v>0</v>
      </c>
      <c r="M27" s="51">
        <f t="shared" si="2"/>
        <v>0</v>
      </c>
      <c r="N27" s="60">
        <v>0.1</v>
      </c>
      <c r="P27" s="32">
        <v>200</v>
      </c>
      <c r="Q27" s="33">
        <f t="shared" si="3"/>
        <v>100</v>
      </c>
    </row>
    <row r="28" spans="1:17" ht="60" customHeight="1" thickBot="1">
      <c r="A28" s="50">
        <v>14</v>
      </c>
      <c r="B28" s="69">
        <v>1103048</v>
      </c>
      <c r="C28" s="70" t="s">
        <v>208</v>
      </c>
      <c r="D28" s="69" t="s">
        <v>113</v>
      </c>
      <c r="E28" s="69" t="s">
        <v>209</v>
      </c>
      <c r="F28" s="69" t="s">
        <v>5</v>
      </c>
      <c r="G28" s="69" t="s">
        <v>213</v>
      </c>
      <c r="H28" s="69" t="s">
        <v>211</v>
      </c>
      <c r="I28" s="86">
        <v>30</v>
      </c>
      <c r="J28" s="48"/>
      <c r="K28" s="49">
        <f t="shared" si="0"/>
        <v>0</v>
      </c>
      <c r="L28" s="49">
        <f t="shared" si="1"/>
        <v>0</v>
      </c>
      <c r="M28" s="51">
        <f t="shared" si="2"/>
        <v>0</v>
      </c>
      <c r="N28" s="60">
        <v>0.1</v>
      </c>
      <c r="P28" s="25">
        <v>14300</v>
      </c>
      <c r="Q28" s="33">
        <f t="shared" si="3"/>
        <v>7150</v>
      </c>
    </row>
    <row r="29" spans="1:17" ht="60" customHeight="1" thickBot="1">
      <c r="A29" s="50">
        <v>15</v>
      </c>
      <c r="B29" s="69">
        <v>1103049</v>
      </c>
      <c r="C29" s="70" t="s">
        <v>208</v>
      </c>
      <c r="D29" s="69" t="s">
        <v>113</v>
      </c>
      <c r="E29" s="69" t="s">
        <v>209</v>
      </c>
      <c r="F29" s="69" t="s">
        <v>5</v>
      </c>
      <c r="G29" s="69" t="s">
        <v>214</v>
      </c>
      <c r="H29" s="69" t="s">
        <v>211</v>
      </c>
      <c r="I29" s="86">
        <v>10</v>
      </c>
      <c r="J29" s="48"/>
      <c r="K29" s="49">
        <f t="shared" si="0"/>
        <v>0</v>
      </c>
      <c r="L29" s="49">
        <f t="shared" si="1"/>
        <v>0</v>
      </c>
      <c r="M29" s="51">
        <f t="shared" si="2"/>
        <v>0</v>
      </c>
      <c r="N29" s="60">
        <v>0.1</v>
      </c>
      <c r="P29" s="32">
        <v>50</v>
      </c>
      <c r="Q29" s="33">
        <f t="shared" si="3"/>
        <v>25</v>
      </c>
    </row>
    <row r="30" spans="1:17" ht="60" customHeight="1" thickBot="1">
      <c r="A30" s="50">
        <v>16</v>
      </c>
      <c r="B30" s="69">
        <v>1103038</v>
      </c>
      <c r="C30" s="70" t="s">
        <v>208</v>
      </c>
      <c r="D30" s="69" t="s">
        <v>113</v>
      </c>
      <c r="E30" s="69" t="s">
        <v>215</v>
      </c>
      <c r="F30" s="69" t="s">
        <v>5</v>
      </c>
      <c r="G30" s="69" t="s">
        <v>14</v>
      </c>
      <c r="H30" s="69" t="s">
        <v>216</v>
      </c>
      <c r="I30" s="86">
        <v>30</v>
      </c>
      <c r="J30" s="48"/>
      <c r="K30" s="49">
        <f t="shared" si="0"/>
        <v>0</v>
      </c>
      <c r="L30" s="49">
        <f t="shared" si="1"/>
        <v>0</v>
      </c>
      <c r="M30" s="51">
        <f t="shared" si="2"/>
        <v>0</v>
      </c>
      <c r="N30" s="60">
        <v>0.1</v>
      </c>
      <c r="P30" s="25">
        <v>11000</v>
      </c>
      <c r="Q30" s="33">
        <f t="shared" si="3"/>
        <v>5500</v>
      </c>
    </row>
    <row r="31" spans="1:17" ht="60" customHeight="1" thickBot="1">
      <c r="A31" s="50">
        <v>17</v>
      </c>
      <c r="B31" s="69">
        <v>1103039</v>
      </c>
      <c r="C31" s="70" t="s">
        <v>208</v>
      </c>
      <c r="D31" s="69" t="s">
        <v>113</v>
      </c>
      <c r="E31" s="69" t="s">
        <v>215</v>
      </c>
      <c r="F31" s="69" t="s">
        <v>5</v>
      </c>
      <c r="G31" s="69" t="s">
        <v>15</v>
      </c>
      <c r="H31" s="69" t="s">
        <v>216</v>
      </c>
      <c r="I31" s="86">
        <v>30</v>
      </c>
      <c r="J31" s="48"/>
      <c r="K31" s="49">
        <f t="shared" si="0"/>
        <v>0</v>
      </c>
      <c r="L31" s="49">
        <f t="shared" si="1"/>
        <v>0</v>
      </c>
      <c r="M31" s="51">
        <f t="shared" si="2"/>
        <v>0</v>
      </c>
      <c r="N31" s="60">
        <v>0.1</v>
      </c>
      <c r="P31" s="32">
        <v>10000</v>
      </c>
      <c r="Q31" s="33">
        <f t="shared" si="3"/>
        <v>5000</v>
      </c>
    </row>
    <row r="32" spans="1:17" ht="60" customHeight="1" thickBot="1">
      <c r="A32" s="50">
        <v>18</v>
      </c>
      <c r="B32" s="69">
        <v>1103180</v>
      </c>
      <c r="C32" s="70" t="s">
        <v>217</v>
      </c>
      <c r="D32" s="69" t="s">
        <v>114</v>
      </c>
      <c r="E32" s="69" t="s">
        <v>218</v>
      </c>
      <c r="F32" s="69" t="s">
        <v>20</v>
      </c>
      <c r="G32" s="69" t="s">
        <v>68</v>
      </c>
      <c r="H32" s="69" t="s">
        <v>219</v>
      </c>
      <c r="I32" s="86">
        <v>30</v>
      </c>
      <c r="J32" s="48"/>
      <c r="K32" s="49">
        <f t="shared" si="0"/>
        <v>0</v>
      </c>
      <c r="L32" s="49">
        <f t="shared" si="1"/>
        <v>0</v>
      </c>
      <c r="M32" s="51">
        <f t="shared" si="2"/>
        <v>0</v>
      </c>
      <c r="N32" s="60">
        <v>0.1</v>
      </c>
      <c r="P32" s="25">
        <v>100</v>
      </c>
      <c r="Q32" s="33">
        <f t="shared" si="3"/>
        <v>50</v>
      </c>
    </row>
    <row r="33" spans="1:17" ht="60" customHeight="1" thickBot="1">
      <c r="A33" s="50">
        <v>19</v>
      </c>
      <c r="B33" s="65">
        <v>1400473</v>
      </c>
      <c r="C33" s="66" t="s">
        <v>220</v>
      </c>
      <c r="D33" s="67" t="s">
        <v>115</v>
      </c>
      <c r="E33" s="67" t="s">
        <v>221</v>
      </c>
      <c r="F33" s="67" t="s">
        <v>5</v>
      </c>
      <c r="G33" s="67" t="s">
        <v>222</v>
      </c>
      <c r="H33" s="67" t="s">
        <v>29</v>
      </c>
      <c r="I33" s="86">
        <v>30</v>
      </c>
      <c r="J33" s="48"/>
      <c r="K33" s="49">
        <f t="shared" si="0"/>
        <v>0</v>
      </c>
      <c r="L33" s="49">
        <f t="shared" si="1"/>
        <v>0</v>
      </c>
      <c r="M33" s="51">
        <f t="shared" si="2"/>
        <v>0</v>
      </c>
      <c r="N33" s="60">
        <v>0.1</v>
      </c>
      <c r="P33" s="32">
        <v>100</v>
      </c>
      <c r="Q33" s="33">
        <f t="shared" si="3"/>
        <v>50</v>
      </c>
    </row>
    <row r="34" spans="1:17" ht="60" customHeight="1" thickBot="1">
      <c r="A34" s="50">
        <v>20</v>
      </c>
      <c r="B34" s="72">
        <v>1107605</v>
      </c>
      <c r="C34" s="73" t="s">
        <v>223</v>
      </c>
      <c r="D34" s="74" t="s">
        <v>116</v>
      </c>
      <c r="E34" s="74" t="s">
        <v>224</v>
      </c>
      <c r="F34" s="74" t="s">
        <v>7</v>
      </c>
      <c r="G34" s="74" t="s">
        <v>225</v>
      </c>
      <c r="H34" s="74" t="s">
        <v>226</v>
      </c>
      <c r="I34" s="86">
        <v>30</v>
      </c>
      <c r="J34" s="48"/>
      <c r="K34" s="49">
        <f t="shared" si="0"/>
        <v>0</v>
      </c>
      <c r="L34" s="49">
        <f t="shared" si="1"/>
        <v>0</v>
      </c>
      <c r="M34" s="51">
        <f t="shared" si="2"/>
        <v>0</v>
      </c>
      <c r="N34" s="60">
        <v>0.1</v>
      </c>
      <c r="P34" s="25">
        <v>1750</v>
      </c>
      <c r="Q34" s="33">
        <f t="shared" si="3"/>
        <v>875</v>
      </c>
    </row>
    <row r="35" spans="1:17" ht="60" customHeight="1" thickBot="1">
      <c r="A35" s="50">
        <v>21</v>
      </c>
      <c r="B35" s="72">
        <v>1107060</v>
      </c>
      <c r="C35" s="73" t="s">
        <v>223</v>
      </c>
      <c r="D35" s="74" t="s">
        <v>116</v>
      </c>
      <c r="E35" s="74" t="s">
        <v>227</v>
      </c>
      <c r="F35" s="74" t="s">
        <v>7</v>
      </c>
      <c r="G35" s="74" t="s">
        <v>228</v>
      </c>
      <c r="H35" s="74" t="s">
        <v>184</v>
      </c>
      <c r="I35" s="86">
        <v>30</v>
      </c>
      <c r="J35" s="48"/>
      <c r="K35" s="49">
        <f t="shared" si="0"/>
        <v>0</v>
      </c>
      <c r="L35" s="49">
        <f t="shared" si="1"/>
        <v>0</v>
      </c>
      <c r="M35" s="51">
        <f t="shared" si="2"/>
        <v>0</v>
      </c>
      <c r="N35" s="60">
        <v>0.1</v>
      </c>
      <c r="P35" s="32">
        <v>200</v>
      </c>
      <c r="Q35" s="33">
        <f t="shared" si="3"/>
        <v>100</v>
      </c>
    </row>
    <row r="36" spans="1:17" ht="60" customHeight="1" thickBot="1">
      <c r="A36" s="50">
        <v>22</v>
      </c>
      <c r="B36" s="72">
        <v>1107061</v>
      </c>
      <c r="C36" s="73" t="s">
        <v>223</v>
      </c>
      <c r="D36" s="74" t="s">
        <v>116</v>
      </c>
      <c r="E36" s="74" t="s">
        <v>227</v>
      </c>
      <c r="F36" s="74" t="s">
        <v>7</v>
      </c>
      <c r="G36" s="74" t="s">
        <v>43</v>
      </c>
      <c r="H36" s="74" t="s">
        <v>184</v>
      </c>
      <c r="I36" s="86">
        <v>30</v>
      </c>
      <c r="J36" s="48"/>
      <c r="K36" s="49">
        <f t="shared" si="0"/>
        <v>0</v>
      </c>
      <c r="L36" s="49">
        <f t="shared" si="1"/>
        <v>0</v>
      </c>
      <c r="M36" s="51">
        <f t="shared" si="2"/>
        <v>0</v>
      </c>
      <c r="N36" s="60">
        <v>0.1</v>
      </c>
      <c r="P36" s="25">
        <v>10</v>
      </c>
      <c r="Q36" s="33">
        <f t="shared" si="3"/>
        <v>5</v>
      </c>
    </row>
    <row r="37" spans="1:17" ht="60" customHeight="1" thickBot="1">
      <c r="A37" s="50">
        <v>23</v>
      </c>
      <c r="B37" s="72">
        <v>1107062</v>
      </c>
      <c r="C37" s="73" t="s">
        <v>223</v>
      </c>
      <c r="D37" s="74" t="s">
        <v>116</v>
      </c>
      <c r="E37" s="74" t="s">
        <v>227</v>
      </c>
      <c r="F37" s="74" t="s">
        <v>7</v>
      </c>
      <c r="G37" s="74" t="s">
        <v>55</v>
      </c>
      <c r="H37" s="74" t="s">
        <v>184</v>
      </c>
      <c r="I37" s="86">
        <v>30</v>
      </c>
      <c r="J37" s="48"/>
      <c r="K37" s="49">
        <f t="shared" si="0"/>
        <v>0</v>
      </c>
      <c r="L37" s="49">
        <f t="shared" si="1"/>
        <v>0</v>
      </c>
      <c r="M37" s="51">
        <f t="shared" si="2"/>
        <v>0</v>
      </c>
      <c r="N37" s="60">
        <v>0.1</v>
      </c>
      <c r="P37" s="32">
        <v>10</v>
      </c>
      <c r="Q37" s="33">
        <f t="shared" si="3"/>
        <v>5</v>
      </c>
    </row>
    <row r="38" spans="1:17" ht="60" customHeight="1" thickBot="1">
      <c r="A38" s="50">
        <v>24</v>
      </c>
      <c r="B38" s="69">
        <v>1402843</v>
      </c>
      <c r="C38" s="70" t="s">
        <v>229</v>
      </c>
      <c r="D38" s="69" t="s">
        <v>230</v>
      </c>
      <c r="E38" s="69" t="s">
        <v>231</v>
      </c>
      <c r="F38" s="69" t="s">
        <v>7</v>
      </c>
      <c r="G38" s="69" t="s">
        <v>30</v>
      </c>
      <c r="H38" s="69" t="s">
        <v>52</v>
      </c>
      <c r="I38" s="86">
        <v>100</v>
      </c>
      <c r="J38" s="48"/>
      <c r="K38" s="49">
        <f t="shared" si="0"/>
        <v>0</v>
      </c>
      <c r="L38" s="49">
        <f t="shared" si="1"/>
        <v>0</v>
      </c>
      <c r="M38" s="51">
        <f t="shared" si="2"/>
        <v>0</v>
      </c>
      <c r="N38" s="60">
        <v>0.1</v>
      </c>
      <c r="P38" s="25">
        <v>200</v>
      </c>
      <c r="Q38" s="33">
        <f t="shared" si="3"/>
        <v>100</v>
      </c>
    </row>
    <row r="39" spans="1:17" ht="60" customHeight="1" thickBot="1">
      <c r="A39" s="50">
        <v>25</v>
      </c>
      <c r="B39" s="69">
        <v>1402844</v>
      </c>
      <c r="C39" s="70" t="s">
        <v>229</v>
      </c>
      <c r="D39" s="69" t="s">
        <v>230</v>
      </c>
      <c r="E39" s="69" t="s">
        <v>231</v>
      </c>
      <c r="F39" s="69" t="s">
        <v>7</v>
      </c>
      <c r="G39" s="69" t="s">
        <v>4</v>
      </c>
      <c r="H39" s="69" t="s">
        <v>52</v>
      </c>
      <c r="I39" s="86">
        <v>100</v>
      </c>
      <c r="J39" s="48"/>
      <c r="K39" s="49">
        <f t="shared" si="0"/>
        <v>0</v>
      </c>
      <c r="L39" s="49">
        <f t="shared" si="1"/>
        <v>0</v>
      </c>
      <c r="M39" s="51">
        <f t="shared" si="2"/>
        <v>0</v>
      </c>
      <c r="N39" s="60">
        <v>0.1</v>
      </c>
      <c r="P39" s="32">
        <v>2500</v>
      </c>
      <c r="Q39" s="33">
        <f t="shared" si="3"/>
        <v>1250</v>
      </c>
    </row>
    <row r="40" spans="1:17" ht="60" customHeight="1" thickBot="1">
      <c r="A40" s="50">
        <v>26</v>
      </c>
      <c r="B40" s="69">
        <v>1402784</v>
      </c>
      <c r="C40" s="70" t="s">
        <v>229</v>
      </c>
      <c r="D40" s="69" t="s">
        <v>230</v>
      </c>
      <c r="E40" s="69" t="s">
        <v>231</v>
      </c>
      <c r="F40" s="69" t="s">
        <v>7</v>
      </c>
      <c r="G40" s="69" t="s">
        <v>232</v>
      </c>
      <c r="H40" s="69" t="s">
        <v>233</v>
      </c>
      <c r="I40" s="86">
        <v>50</v>
      </c>
      <c r="J40" s="48"/>
      <c r="K40" s="49">
        <f t="shared" si="0"/>
        <v>0</v>
      </c>
      <c r="L40" s="49">
        <f t="shared" si="1"/>
        <v>0</v>
      </c>
      <c r="M40" s="51">
        <f t="shared" si="2"/>
        <v>0</v>
      </c>
      <c r="N40" s="60">
        <v>0.1</v>
      </c>
      <c r="P40" s="25">
        <v>120000</v>
      </c>
      <c r="Q40" s="33">
        <f t="shared" si="3"/>
        <v>60000</v>
      </c>
    </row>
    <row r="41" spans="1:17" ht="60" customHeight="1" thickBot="1">
      <c r="A41" s="50">
        <v>27</v>
      </c>
      <c r="B41" s="69">
        <v>1402785</v>
      </c>
      <c r="C41" s="70" t="s">
        <v>229</v>
      </c>
      <c r="D41" s="69" t="s">
        <v>230</v>
      </c>
      <c r="E41" s="69" t="s">
        <v>231</v>
      </c>
      <c r="F41" s="69" t="s">
        <v>7</v>
      </c>
      <c r="G41" s="69" t="s">
        <v>18</v>
      </c>
      <c r="H41" s="69" t="s">
        <v>233</v>
      </c>
      <c r="I41" s="86">
        <v>50</v>
      </c>
      <c r="J41" s="48"/>
      <c r="K41" s="49">
        <f t="shared" si="0"/>
        <v>0</v>
      </c>
      <c r="L41" s="49">
        <f t="shared" si="1"/>
        <v>0</v>
      </c>
      <c r="M41" s="51">
        <f t="shared" si="2"/>
        <v>0</v>
      </c>
      <c r="N41" s="60">
        <v>0.1</v>
      </c>
      <c r="P41" s="32">
        <v>17800</v>
      </c>
      <c r="Q41" s="33">
        <f t="shared" si="3"/>
        <v>8900</v>
      </c>
    </row>
    <row r="42" spans="1:17" ht="60" customHeight="1" thickBot="1">
      <c r="A42" s="50">
        <v>28</v>
      </c>
      <c r="B42" s="65">
        <v>1103988</v>
      </c>
      <c r="C42" s="66" t="s">
        <v>234</v>
      </c>
      <c r="D42" s="67" t="s">
        <v>118</v>
      </c>
      <c r="E42" s="67" t="s">
        <v>27</v>
      </c>
      <c r="F42" s="67" t="s">
        <v>5</v>
      </c>
      <c r="G42" s="67" t="s">
        <v>6</v>
      </c>
      <c r="H42" s="67" t="s">
        <v>235</v>
      </c>
      <c r="I42" s="86">
        <v>30</v>
      </c>
      <c r="J42" s="48"/>
      <c r="K42" s="49">
        <f t="shared" si="0"/>
        <v>0</v>
      </c>
      <c r="L42" s="49">
        <f t="shared" si="1"/>
        <v>0</v>
      </c>
      <c r="M42" s="51">
        <f t="shared" si="2"/>
        <v>0</v>
      </c>
      <c r="N42" s="60">
        <v>0.1</v>
      </c>
      <c r="P42" s="25">
        <v>3000</v>
      </c>
      <c r="Q42" s="33">
        <f t="shared" si="3"/>
        <v>1500</v>
      </c>
    </row>
    <row r="43" spans="1:17" ht="60" customHeight="1" thickBot="1">
      <c r="A43" s="50">
        <v>29</v>
      </c>
      <c r="B43" s="65">
        <v>1103987</v>
      </c>
      <c r="C43" s="66" t="s">
        <v>234</v>
      </c>
      <c r="D43" s="67" t="s">
        <v>118</v>
      </c>
      <c r="E43" s="67" t="s">
        <v>27</v>
      </c>
      <c r="F43" s="67" t="s">
        <v>5</v>
      </c>
      <c r="G43" s="67" t="s">
        <v>19</v>
      </c>
      <c r="H43" s="67" t="s">
        <v>235</v>
      </c>
      <c r="I43" s="86">
        <v>30</v>
      </c>
      <c r="J43" s="48"/>
      <c r="K43" s="49">
        <f t="shared" si="0"/>
        <v>0</v>
      </c>
      <c r="L43" s="49">
        <f t="shared" si="1"/>
        <v>0</v>
      </c>
      <c r="M43" s="51">
        <f t="shared" si="2"/>
        <v>0</v>
      </c>
      <c r="N43" s="60">
        <v>0.1</v>
      </c>
      <c r="P43" s="32">
        <v>4500</v>
      </c>
      <c r="Q43" s="33">
        <f t="shared" si="3"/>
        <v>2250</v>
      </c>
    </row>
    <row r="44" spans="1:17" ht="60" customHeight="1" thickBot="1">
      <c r="A44" s="50">
        <v>30</v>
      </c>
      <c r="B44" s="69">
        <v>1103861</v>
      </c>
      <c r="C44" s="70" t="s">
        <v>236</v>
      </c>
      <c r="D44" s="69" t="s">
        <v>119</v>
      </c>
      <c r="E44" s="69" t="s">
        <v>237</v>
      </c>
      <c r="F44" s="69" t="s">
        <v>5</v>
      </c>
      <c r="G44" s="69" t="s">
        <v>15</v>
      </c>
      <c r="H44" s="69" t="s">
        <v>238</v>
      </c>
      <c r="I44" s="86">
        <v>30</v>
      </c>
      <c r="J44" s="48"/>
      <c r="K44" s="49">
        <f t="shared" si="0"/>
        <v>0</v>
      </c>
      <c r="L44" s="49">
        <f t="shared" si="1"/>
        <v>0</v>
      </c>
      <c r="M44" s="51">
        <f t="shared" si="2"/>
        <v>0</v>
      </c>
      <c r="N44" s="60">
        <v>0.1</v>
      </c>
      <c r="P44" s="25">
        <v>10000</v>
      </c>
      <c r="Q44" s="33">
        <f t="shared" si="3"/>
        <v>5000</v>
      </c>
    </row>
    <row r="45" spans="1:17" ht="60" customHeight="1" thickBot="1">
      <c r="A45" s="50">
        <v>31</v>
      </c>
      <c r="B45" s="69">
        <v>1103862</v>
      </c>
      <c r="C45" s="70" t="s">
        <v>236</v>
      </c>
      <c r="D45" s="69" t="s">
        <v>119</v>
      </c>
      <c r="E45" s="69" t="s">
        <v>237</v>
      </c>
      <c r="F45" s="69" t="s">
        <v>5</v>
      </c>
      <c r="G45" s="69" t="s">
        <v>69</v>
      </c>
      <c r="H45" s="69" t="s">
        <v>238</v>
      </c>
      <c r="I45" s="86">
        <v>30</v>
      </c>
      <c r="J45" s="48"/>
      <c r="K45" s="49">
        <f t="shared" si="0"/>
        <v>0</v>
      </c>
      <c r="L45" s="49">
        <f t="shared" si="1"/>
        <v>0</v>
      </c>
      <c r="M45" s="51">
        <f t="shared" si="2"/>
        <v>0</v>
      </c>
      <c r="N45" s="60">
        <v>0.1</v>
      </c>
      <c r="P45" s="32">
        <v>7000</v>
      </c>
      <c r="Q45" s="33">
        <f t="shared" si="3"/>
        <v>3500</v>
      </c>
    </row>
    <row r="46" spans="1:17" ht="60" customHeight="1" thickBot="1">
      <c r="A46" s="50">
        <v>32</v>
      </c>
      <c r="B46" s="69">
        <v>1103825</v>
      </c>
      <c r="C46" s="70" t="s">
        <v>239</v>
      </c>
      <c r="D46" s="69" t="s">
        <v>121</v>
      </c>
      <c r="E46" s="69" t="s">
        <v>240</v>
      </c>
      <c r="F46" s="69" t="s">
        <v>5</v>
      </c>
      <c r="G46" s="69" t="s">
        <v>77</v>
      </c>
      <c r="H46" s="69" t="s">
        <v>241</v>
      </c>
      <c r="I46" s="86">
        <v>10</v>
      </c>
      <c r="J46" s="48"/>
      <c r="K46" s="49">
        <f t="shared" si="0"/>
        <v>0</v>
      </c>
      <c r="L46" s="49">
        <f t="shared" si="1"/>
        <v>0</v>
      </c>
      <c r="M46" s="51">
        <f t="shared" si="2"/>
        <v>0</v>
      </c>
      <c r="N46" s="60">
        <v>0.1</v>
      </c>
      <c r="P46" s="25">
        <v>10000</v>
      </c>
      <c r="Q46" s="33">
        <f t="shared" si="3"/>
        <v>5000</v>
      </c>
    </row>
    <row r="47" spans="1:17" ht="60" customHeight="1" thickBot="1">
      <c r="A47" s="50">
        <v>33</v>
      </c>
      <c r="B47" s="69">
        <v>1103826</v>
      </c>
      <c r="C47" s="70" t="s">
        <v>239</v>
      </c>
      <c r="D47" s="69" t="s">
        <v>121</v>
      </c>
      <c r="E47" s="69" t="s">
        <v>240</v>
      </c>
      <c r="F47" s="69" t="s">
        <v>5</v>
      </c>
      <c r="G47" s="69" t="s">
        <v>78</v>
      </c>
      <c r="H47" s="69" t="s">
        <v>241</v>
      </c>
      <c r="I47" s="86">
        <v>10</v>
      </c>
      <c r="J47" s="48"/>
      <c r="K47" s="49">
        <f t="shared" si="0"/>
        <v>0</v>
      </c>
      <c r="L47" s="49">
        <f t="shared" si="1"/>
        <v>0</v>
      </c>
      <c r="M47" s="51">
        <f t="shared" si="2"/>
        <v>0</v>
      </c>
      <c r="N47" s="60">
        <v>0.1</v>
      </c>
      <c r="P47" s="32">
        <v>2600</v>
      </c>
      <c r="Q47" s="33">
        <f t="shared" si="3"/>
        <v>1300</v>
      </c>
    </row>
    <row r="48" spans="1:17" ht="60" customHeight="1" thickBot="1">
      <c r="A48" s="50">
        <v>34</v>
      </c>
      <c r="B48" s="69">
        <v>1103605</v>
      </c>
      <c r="C48" s="70" t="s">
        <v>242</v>
      </c>
      <c r="D48" s="69" t="s">
        <v>243</v>
      </c>
      <c r="E48" s="69" t="s">
        <v>244</v>
      </c>
      <c r="F48" s="69" t="s">
        <v>5</v>
      </c>
      <c r="G48" s="69" t="s">
        <v>245</v>
      </c>
      <c r="H48" s="69" t="s">
        <v>246</v>
      </c>
      <c r="I48" s="86">
        <v>30</v>
      </c>
      <c r="J48" s="48"/>
      <c r="K48" s="49">
        <f t="shared" si="0"/>
        <v>0</v>
      </c>
      <c r="L48" s="49">
        <f t="shared" si="1"/>
        <v>0</v>
      </c>
      <c r="M48" s="51">
        <f t="shared" si="2"/>
        <v>0</v>
      </c>
      <c r="N48" s="60">
        <v>0.1</v>
      </c>
      <c r="P48" s="25">
        <v>7200</v>
      </c>
      <c r="Q48" s="33">
        <f t="shared" si="3"/>
        <v>3600</v>
      </c>
    </row>
    <row r="49" spans="1:17" ht="60" customHeight="1" thickBot="1">
      <c r="A49" s="50">
        <v>35</v>
      </c>
      <c r="B49" s="69">
        <v>1103608</v>
      </c>
      <c r="C49" s="70" t="s">
        <v>242</v>
      </c>
      <c r="D49" s="69" t="s">
        <v>243</v>
      </c>
      <c r="E49" s="69" t="s">
        <v>244</v>
      </c>
      <c r="F49" s="69" t="s">
        <v>5</v>
      </c>
      <c r="G49" s="69" t="s">
        <v>247</v>
      </c>
      <c r="H49" s="69" t="s">
        <v>246</v>
      </c>
      <c r="I49" s="86">
        <v>30</v>
      </c>
      <c r="J49" s="48"/>
      <c r="K49" s="49">
        <f t="shared" si="0"/>
        <v>0</v>
      </c>
      <c r="L49" s="49">
        <f t="shared" si="1"/>
        <v>0</v>
      </c>
      <c r="M49" s="51">
        <f t="shared" si="2"/>
        <v>0</v>
      </c>
      <c r="N49" s="60">
        <v>0.1</v>
      </c>
      <c r="P49" s="32">
        <v>2400</v>
      </c>
      <c r="Q49" s="33">
        <f t="shared" si="3"/>
        <v>1200</v>
      </c>
    </row>
    <row r="50" spans="1:17" ht="60" customHeight="1" thickBot="1">
      <c r="A50" s="50">
        <v>36</v>
      </c>
      <c r="B50" s="69">
        <v>1103611</v>
      </c>
      <c r="C50" s="70" t="s">
        <v>242</v>
      </c>
      <c r="D50" s="69" t="s">
        <v>243</v>
      </c>
      <c r="E50" s="69" t="s">
        <v>244</v>
      </c>
      <c r="F50" s="69" t="s">
        <v>5</v>
      </c>
      <c r="G50" s="69" t="s">
        <v>248</v>
      </c>
      <c r="H50" s="69" t="s">
        <v>246</v>
      </c>
      <c r="I50" s="86">
        <v>30</v>
      </c>
      <c r="J50" s="48"/>
      <c r="K50" s="49">
        <f t="shared" si="0"/>
        <v>0</v>
      </c>
      <c r="L50" s="49">
        <f t="shared" si="1"/>
        <v>0</v>
      </c>
      <c r="M50" s="51">
        <f t="shared" si="2"/>
        <v>0</v>
      </c>
      <c r="N50" s="60">
        <v>0.1</v>
      </c>
      <c r="P50" s="25">
        <v>300</v>
      </c>
      <c r="Q50" s="33">
        <f t="shared" si="3"/>
        <v>150</v>
      </c>
    </row>
    <row r="51" spans="1:17" ht="60" customHeight="1" thickBot="1">
      <c r="A51" s="50">
        <v>37</v>
      </c>
      <c r="B51" s="69">
        <v>1103614</v>
      </c>
      <c r="C51" s="70" t="s">
        <v>242</v>
      </c>
      <c r="D51" s="69" t="s">
        <v>243</v>
      </c>
      <c r="E51" s="69" t="s">
        <v>244</v>
      </c>
      <c r="F51" s="69" t="s">
        <v>5</v>
      </c>
      <c r="G51" s="69" t="s">
        <v>249</v>
      </c>
      <c r="H51" s="69" t="s">
        <v>246</v>
      </c>
      <c r="I51" s="86">
        <v>30</v>
      </c>
      <c r="J51" s="48"/>
      <c r="K51" s="49">
        <f t="shared" si="0"/>
        <v>0</v>
      </c>
      <c r="L51" s="49">
        <f t="shared" si="1"/>
        <v>0</v>
      </c>
      <c r="M51" s="51">
        <f t="shared" si="2"/>
        <v>0</v>
      </c>
      <c r="N51" s="60">
        <v>0.1</v>
      </c>
      <c r="P51" s="32">
        <v>500</v>
      </c>
      <c r="Q51" s="33">
        <f t="shared" si="3"/>
        <v>250</v>
      </c>
    </row>
    <row r="52" spans="1:17" ht="60" customHeight="1" thickBot="1">
      <c r="A52" s="50">
        <v>38</v>
      </c>
      <c r="B52" s="69">
        <v>1103617</v>
      </c>
      <c r="C52" s="70" t="s">
        <v>242</v>
      </c>
      <c r="D52" s="69" t="s">
        <v>243</v>
      </c>
      <c r="E52" s="69" t="s">
        <v>244</v>
      </c>
      <c r="F52" s="69" t="s">
        <v>5</v>
      </c>
      <c r="G52" s="69" t="s">
        <v>250</v>
      </c>
      <c r="H52" s="69" t="s">
        <v>246</v>
      </c>
      <c r="I52" s="86">
        <v>30</v>
      </c>
      <c r="J52" s="48"/>
      <c r="K52" s="49">
        <f t="shared" si="0"/>
        <v>0</v>
      </c>
      <c r="L52" s="49">
        <f t="shared" si="1"/>
        <v>0</v>
      </c>
      <c r="M52" s="51">
        <f t="shared" si="2"/>
        <v>0</v>
      </c>
      <c r="N52" s="60">
        <v>0.1</v>
      </c>
      <c r="P52" s="25">
        <v>2700</v>
      </c>
      <c r="Q52" s="33">
        <f t="shared" si="3"/>
        <v>1350</v>
      </c>
    </row>
    <row r="53" spans="1:17" ht="60" customHeight="1" thickBot="1">
      <c r="A53" s="50">
        <v>39</v>
      </c>
      <c r="B53" s="69">
        <v>1103030</v>
      </c>
      <c r="C53" s="70" t="s">
        <v>251</v>
      </c>
      <c r="D53" s="69" t="s">
        <v>122</v>
      </c>
      <c r="E53" s="69" t="s">
        <v>252</v>
      </c>
      <c r="F53" s="69" t="s">
        <v>7</v>
      </c>
      <c r="G53" s="69" t="s">
        <v>72</v>
      </c>
      <c r="H53" s="69" t="s">
        <v>253</v>
      </c>
      <c r="I53" s="86">
        <v>30</v>
      </c>
      <c r="J53" s="48"/>
      <c r="K53" s="49">
        <f t="shared" si="0"/>
        <v>0</v>
      </c>
      <c r="L53" s="49">
        <f>K53*N53</f>
        <v>0</v>
      </c>
      <c r="M53" s="51">
        <f>SUM(K53,L53)</f>
        <v>0</v>
      </c>
      <c r="N53" s="60">
        <v>0.1</v>
      </c>
      <c r="P53" s="32">
        <v>41100</v>
      </c>
      <c r="Q53" s="33">
        <f t="shared" si="3"/>
        <v>20550</v>
      </c>
    </row>
    <row r="54" spans="1:17" ht="60" customHeight="1" thickBot="1">
      <c r="A54" s="50">
        <v>40</v>
      </c>
      <c r="B54" s="69">
        <v>1103029</v>
      </c>
      <c r="C54" s="70" t="s">
        <v>251</v>
      </c>
      <c r="D54" s="69" t="s">
        <v>122</v>
      </c>
      <c r="E54" s="69" t="s">
        <v>252</v>
      </c>
      <c r="F54" s="69" t="s">
        <v>7</v>
      </c>
      <c r="G54" s="69" t="s">
        <v>254</v>
      </c>
      <c r="H54" s="69" t="s">
        <v>253</v>
      </c>
      <c r="I54" s="86">
        <v>30</v>
      </c>
      <c r="J54" s="48"/>
      <c r="K54" s="49">
        <f t="shared" si="0"/>
        <v>0</v>
      </c>
      <c r="L54" s="49">
        <f t="shared" si="1"/>
        <v>0</v>
      </c>
      <c r="M54" s="51">
        <f t="shared" si="2"/>
        <v>0</v>
      </c>
      <c r="N54" s="60">
        <v>0.1</v>
      </c>
      <c r="P54" s="25">
        <v>2400</v>
      </c>
      <c r="Q54" s="33">
        <f t="shared" si="3"/>
        <v>1200</v>
      </c>
    </row>
    <row r="55" spans="1:17" ht="60" customHeight="1" thickBot="1">
      <c r="A55" s="50">
        <v>41</v>
      </c>
      <c r="B55" s="69">
        <v>1401938</v>
      </c>
      <c r="C55" s="70" t="s">
        <v>255</v>
      </c>
      <c r="D55" s="69" t="s">
        <v>125</v>
      </c>
      <c r="E55" s="69" t="s">
        <v>256</v>
      </c>
      <c r="F55" s="69" t="s">
        <v>7</v>
      </c>
      <c r="G55" s="69" t="s">
        <v>257</v>
      </c>
      <c r="H55" s="69" t="s">
        <v>253</v>
      </c>
      <c r="I55" s="86">
        <v>30</v>
      </c>
      <c r="J55" s="48"/>
      <c r="K55" s="49">
        <f t="shared" si="0"/>
        <v>0</v>
      </c>
      <c r="L55" s="49">
        <f t="shared" si="1"/>
        <v>0</v>
      </c>
      <c r="M55" s="51">
        <f t="shared" si="2"/>
        <v>0</v>
      </c>
      <c r="N55" s="60">
        <v>0.1</v>
      </c>
      <c r="P55" s="32">
        <v>550</v>
      </c>
      <c r="Q55" s="33">
        <f t="shared" si="3"/>
        <v>275</v>
      </c>
    </row>
    <row r="56" spans="1:17" ht="60" customHeight="1" thickBot="1">
      <c r="A56" s="50">
        <v>42</v>
      </c>
      <c r="B56" s="69">
        <v>1401939</v>
      </c>
      <c r="C56" s="70" t="s">
        <v>255</v>
      </c>
      <c r="D56" s="69" t="s">
        <v>125</v>
      </c>
      <c r="E56" s="69" t="s">
        <v>256</v>
      </c>
      <c r="F56" s="69" t="s">
        <v>7</v>
      </c>
      <c r="G56" s="69" t="s">
        <v>258</v>
      </c>
      <c r="H56" s="69" t="s">
        <v>253</v>
      </c>
      <c r="I56" s="86">
        <v>30</v>
      </c>
      <c r="J56" s="48"/>
      <c r="K56" s="49">
        <f t="shared" si="0"/>
        <v>0</v>
      </c>
      <c r="L56" s="49">
        <f t="shared" si="1"/>
        <v>0</v>
      </c>
      <c r="M56" s="51">
        <f t="shared" si="2"/>
        <v>0</v>
      </c>
      <c r="N56" s="60">
        <v>0.1</v>
      </c>
      <c r="P56" s="25">
        <v>26500</v>
      </c>
      <c r="Q56" s="33">
        <f t="shared" si="3"/>
        <v>13250</v>
      </c>
    </row>
    <row r="57" spans="1:17" ht="60" customHeight="1" thickBot="1">
      <c r="A57" s="50">
        <v>43</v>
      </c>
      <c r="B57" s="69">
        <v>1401940</v>
      </c>
      <c r="C57" s="70" t="s">
        <v>255</v>
      </c>
      <c r="D57" s="69" t="s">
        <v>125</v>
      </c>
      <c r="E57" s="69" t="s">
        <v>256</v>
      </c>
      <c r="F57" s="69" t="s">
        <v>7</v>
      </c>
      <c r="G57" s="69" t="s">
        <v>259</v>
      </c>
      <c r="H57" s="69" t="s">
        <v>253</v>
      </c>
      <c r="I57" s="86">
        <v>30</v>
      </c>
      <c r="J57" s="48"/>
      <c r="K57" s="49">
        <f t="shared" si="0"/>
        <v>0</v>
      </c>
      <c r="L57" s="49">
        <f t="shared" si="1"/>
        <v>0</v>
      </c>
      <c r="M57" s="51">
        <f t="shared" si="2"/>
        <v>0</v>
      </c>
      <c r="N57" s="60">
        <v>0.1</v>
      </c>
      <c r="P57" s="32">
        <v>7500</v>
      </c>
      <c r="Q57" s="33">
        <f t="shared" si="3"/>
        <v>3750</v>
      </c>
    </row>
    <row r="58" spans="1:17" ht="60" customHeight="1" thickBot="1">
      <c r="A58" s="50">
        <v>44</v>
      </c>
      <c r="B58" s="69">
        <v>1103706</v>
      </c>
      <c r="C58" s="70" t="s">
        <v>260</v>
      </c>
      <c r="D58" s="69" t="s">
        <v>126</v>
      </c>
      <c r="E58" s="69" t="s">
        <v>261</v>
      </c>
      <c r="F58" s="69" t="s">
        <v>5</v>
      </c>
      <c r="G58" s="69" t="s">
        <v>262</v>
      </c>
      <c r="H58" s="69" t="s">
        <v>263</v>
      </c>
      <c r="I58" s="86">
        <v>30</v>
      </c>
      <c r="J58" s="48"/>
      <c r="K58" s="49">
        <f t="shared" si="0"/>
        <v>0</v>
      </c>
      <c r="L58" s="49">
        <f t="shared" si="1"/>
        <v>0</v>
      </c>
      <c r="M58" s="51">
        <f t="shared" si="2"/>
        <v>0</v>
      </c>
      <c r="N58" s="60">
        <v>0.1</v>
      </c>
      <c r="P58" s="25">
        <v>11600</v>
      </c>
      <c r="Q58" s="33">
        <f t="shared" si="3"/>
        <v>5800</v>
      </c>
    </row>
    <row r="59" spans="1:17" ht="60" customHeight="1" thickBot="1">
      <c r="A59" s="50">
        <v>45</v>
      </c>
      <c r="B59" s="71">
        <v>1104540</v>
      </c>
      <c r="C59" s="66" t="s">
        <v>264</v>
      </c>
      <c r="D59" s="75" t="s">
        <v>129</v>
      </c>
      <c r="E59" s="75" t="s">
        <v>265</v>
      </c>
      <c r="F59" s="75" t="s">
        <v>7</v>
      </c>
      <c r="G59" s="75" t="s">
        <v>32</v>
      </c>
      <c r="H59" s="75" t="s">
        <v>266</v>
      </c>
      <c r="I59" s="86">
        <v>30</v>
      </c>
      <c r="J59" s="48"/>
      <c r="K59" s="49">
        <f t="shared" si="0"/>
        <v>0</v>
      </c>
      <c r="L59" s="49">
        <f t="shared" si="1"/>
        <v>0</v>
      </c>
      <c r="M59" s="51">
        <f t="shared" si="2"/>
        <v>0</v>
      </c>
      <c r="N59" s="60">
        <v>0.1</v>
      </c>
      <c r="P59" s="32">
        <v>7650</v>
      </c>
      <c r="Q59" s="33">
        <f t="shared" si="3"/>
        <v>3825</v>
      </c>
    </row>
    <row r="60" spans="1:17" ht="60" customHeight="1" thickBot="1">
      <c r="A60" s="50">
        <v>46</v>
      </c>
      <c r="B60" s="71">
        <v>1104541</v>
      </c>
      <c r="C60" s="66" t="s">
        <v>264</v>
      </c>
      <c r="D60" s="75" t="s">
        <v>129</v>
      </c>
      <c r="E60" s="75" t="s">
        <v>265</v>
      </c>
      <c r="F60" s="75" t="s">
        <v>7</v>
      </c>
      <c r="G60" s="75" t="s">
        <v>25</v>
      </c>
      <c r="H60" s="75" t="s">
        <v>266</v>
      </c>
      <c r="I60" s="86">
        <v>30</v>
      </c>
      <c r="J60" s="48"/>
      <c r="K60" s="49">
        <f t="shared" si="0"/>
        <v>0</v>
      </c>
      <c r="L60" s="49">
        <f t="shared" si="1"/>
        <v>0</v>
      </c>
      <c r="M60" s="51">
        <f t="shared" si="2"/>
        <v>0</v>
      </c>
      <c r="N60" s="60">
        <v>0.1</v>
      </c>
      <c r="P60" s="25">
        <v>20300</v>
      </c>
      <c r="Q60" s="33">
        <f t="shared" si="3"/>
        <v>10150</v>
      </c>
    </row>
    <row r="61" spans="1:17" ht="60" customHeight="1" thickBot="1">
      <c r="A61" s="50">
        <v>47</v>
      </c>
      <c r="B61" s="71">
        <v>1104542</v>
      </c>
      <c r="C61" s="66" t="s">
        <v>264</v>
      </c>
      <c r="D61" s="75" t="s">
        <v>129</v>
      </c>
      <c r="E61" s="75" t="s">
        <v>265</v>
      </c>
      <c r="F61" s="75" t="s">
        <v>7</v>
      </c>
      <c r="G61" s="75" t="s">
        <v>26</v>
      </c>
      <c r="H61" s="75" t="s">
        <v>266</v>
      </c>
      <c r="I61" s="86">
        <v>30</v>
      </c>
      <c r="J61" s="48"/>
      <c r="K61" s="49">
        <f t="shared" si="0"/>
        <v>0</v>
      </c>
      <c r="L61" s="49">
        <f t="shared" si="1"/>
        <v>0</v>
      </c>
      <c r="M61" s="51">
        <f t="shared" si="2"/>
        <v>0</v>
      </c>
      <c r="N61" s="60">
        <v>0.1</v>
      </c>
      <c r="P61" s="32">
        <v>7750</v>
      </c>
      <c r="Q61" s="33">
        <f t="shared" si="3"/>
        <v>3875</v>
      </c>
    </row>
    <row r="62" spans="1:17" ht="60" customHeight="1" thickBot="1">
      <c r="A62" s="50">
        <v>48</v>
      </c>
      <c r="B62" s="65">
        <v>1104590</v>
      </c>
      <c r="C62" s="66" t="s">
        <v>264</v>
      </c>
      <c r="D62" s="75" t="s">
        <v>129</v>
      </c>
      <c r="E62" s="75" t="s">
        <v>267</v>
      </c>
      <c r="F62" s="75" t="s">
        <v>7</v>
      </c>
      <c r="G62" s="75" t="s">
        <v>54</v>
      </c>
      <c r="H62" s="75" t="s">
        <v>268</v>
      </c>
      <c r="I62" s="86">
        <v>30</v>
      </c>
      <c r="J62" s="48"/>
      <c r="K62" s="49">
        <f t="shared" si="0"/>
        <v>0</v>
      </c>
      <c r="L62" s="49">
        <f>K62*N62</f>
        <v>0</v>
      </c>
      <c r="M62" s="51">
        <f>SUM(K62,L62)</f>
        <v>0</v>
      </c>
      <c r="N62" s="60">
        <v>0.1</v>
      </c>
      <c r="P62" s="25">
        <v>8600</v>
      </c>
      <c r="Q62" s="33">
        <f t="shared" si="3"/>
        <v>4300</v>
      </c>
    </row>
    <row r="63" spans="1:17" ht="60" customHeight="1" thickBot="1">
      <c r="A63" s="50">
        <v>49</v>
      </c>
      <c r="B63" s="65">
        <v>1104591</v>
      </c>
      <c r="C63" s="66" t="s">
        <v>264</v>
      </c>
      <c r="D63" s="75" t="s">
        <v>129</v>
      </c>
      <c r="E63" s="75" t="s">
        <v>267</v>
      </c>
      <c r="F63" s="75" t="s">
        <v>7</v>
      </c>
      <c r="G63" s="75" t="s">
        <v>57</v>
      </c>
      <c r="H63" s="75" t="s">
        <v>268</v>
      </c>
      <c r="I63" s="86">
        <v>30</v>
      </c>
      <c r="J63" s="48"/>
      <c r="K63" s="49">
        <f t="shared" si="0"/>
        <v>0</v>
      </c>
      <c r="L63" s="49">
        <f aca="true" t="shared" si="4" ref="L63:L99">K63*N63</f>
        <v>0</v>
      </c>
      <c r="M63" s="51">
        <f aca="true" t="shared" si="5" ref="M63:M99">SUM(K63,L63)</f>
        <v>0</v>
      </c>
      <c r="N63" s="60">
        <v>0.1</v>
      </c>
      <c r="P63" s="32">
        <v>2200</v>
      </c>
      <c r="Q63" s="33">
        <f t="shared" si="3"/>
        <v>1100</v>
      </c>
    </row>
    <row r="64" spans="1:17" ht="60" customHeight="1" thickBot="1">
      <c r="A64" s="50">
        <v>50</v>
      </c>
      <c r="B64" s="65">
        <v>1104592</v>
      </c>
      <c r="C64" s="66" t="s">
        <v>264</v>
      </c>
      <c r="D64" s="75" t="s">
        <v>129</v>
      </c>
      <c r="E64" s="75" t="s">
        <v>267</v>
      </c>
      <c r="F64" s="75" t="s">
        <v>7</v>
      </c>
      <c r="G64" s="75" t="s">
        <v>127</v>
      </c>
      <c r="H64" s="75" t="s">
        <v>268</v>
      </c>
      <c r="I64" s="86">
        <v>30</v>
      </c>
      <c r="J64" s="48"/>
      <c r="K64" s="49">
        <f t="shared" si="0"/>
        <v>0</v>
      </c>
      <c r="L64" s="49">
        <f t="shared" si="4"/>
        <v>0</v>
      </c>
      <c r="M64" s="51">
        <f t="shared" si="5"/>
        <v>0</v>
      </c>
      <c r="N64" s="60">
        <v>0.1</v>
      </c>
      <c r="P64" s="25">
        <v>4700</v>
      </c>
      <c r="Q64" s="33">
        <f t="shared" si="3"/>
        <v>2350</v>
      </c>
    </row>
    <row r="65" spans="1:17" ht="60" customHeight="1" thickBot="1">
      <c r="A65" s="50">
        <v>51</v>
      </c>
      <c r="B65" s="65">
        <v>1104593</v>
      </c>
      <c r="C65" s="66" t="s">
        <v>264</v>
      </c>
      <c r="D65" s="75" t="s">
        <v>129</v>
      </c>
      <c r="E65" s="75" t="s">
        <v>267</v>
      </c>
      <c r="F65" s="75" t="s">
        <v>7</v>
      </c>
      <c r="G65" s="75" t="s">
        <v>123</v>
      </c>
      <c r="H65" s="75" t="s">
        <v>268</v>
      </c>
      <c r="I65" s="86">
        <v>30</v>
      </c>
      <c r="J65" s="48"/>
      <c r="K65" s="49">
        <f t="shared" si="0"/>
        <v>0</v>
      </c>
      <c r="L65" s="49">
        <f t="shared" si="4"/>
        <v>0</v>
      </c>
      <c r="M65" s="51">
        <f t="shared" si="5"/>
        <v>0</v>
      </c>
      <c r="N65" s="60">
        <v>0.1</v>
      </c>
      <c r="P65" s="32">
        <v>60</v>
      </c>
      <c r="Q65" s="33">
        <f t="shared" si="3"/>
        <v>30</v>
      </c>
    </row>
    <row r="66" spans="1:17" ht="60" customHeight="1" thickBot="1">
      <c r="A66" s="50">
        <v>52</v>
      </c>
      <c r="B66" s="76">
        <v>1104480</v>
      </c>
      <c r="C66" s="77" t="s">
        <v>269</v>
      </c>
      <c r="D66" s="78" t="s">
        <v>270</v>
      </c>
      <c r="E66" s="78" t="s">
        <v>271</v>
      </c>
      <c r="F66" s="78" t="s">
        <v>5</v>
      </c>
      <c r="G66" s="78" t="s">
        <v>6</v>
      </c>
      <c r="H66" s="78" t="s">
        <v>120</v>
      </c>
      <c r="I66" s="86">
        <v>100</v>
      </c>
      <c r="J66" s="48"/>
      <c r="K66" s="49">
        <f t="shared" si="0"/>
        <v>0</v>
      </c>
      <c r="L66" s="49">
        <f t="shared" si="4"/>
        <v>0</v>
      </c>
      <c r="M66" s="51">
        <f t="shared" si="5"/>
        <v>0</v>
      </c>
      <c r="N66" s="60">
        <v>0.1</v>
      </c>
      <c r="P66" s="25">
        <v>100</v>
      </c>
      <c r="Q66" s="33">
        <f t="shared" si="3"/>
        <v>50</v>
      </c>
    </row>
    <row r="67" spans="1:17" ht="60" customHeight="1" thickBot="1">
      <c r="A67" s="50">
        <v>53</v>
      </c>
      <c r="B67" s="69">
        <v>1104619</v>
      </c>
      <c r="C67" s="70" t="s">
        <v>272</v>
      </c>
      <c r="D67" s="69" t="s">
        <v>273</v>
      </c>
      <c r="E67" s="69" t="s">
        <v>274</v>
      </c>
      <c r="F67" s="69" t="s">
        <v>7</v>
      </c>
      <c r="G67" s="69" t="s">
        <v>275</v>
      </c>
      <c r="H67" s="69" t="s">
        <v>276</v>
      </c>
      <c r="I67" s="86">
        <v>30</v>
      </c>
      <c r="J67" s="48"/>
      <c r="K67" s="49">
        <f t="shared" si="0"/>
        <v>0</v>
      </c>
      <c r="L67" s="49">
        <f t="shared" si="4"/>
        <v>0</v>
      </c>
      <c r="M67" s="51">
        <f t="shared" si="5"/>
        <v>0</v>
      </c>
      <c r="N67" s="60">
        <v>0.1</v>
      </c>
      <c r="P67" s="32">
        <v>900</v>
      </c>
      <c r="Q67" s="33">
        <f t="shared" si="3"/>
        <v>450</v>
      </c>
    </row>
    <row r="68" spans="1:17" ht="60" customHeight="1" thickBot="1">
      <c r="A68" s="50">
        <v>54</v>
      </c>
      <c r="B68" s="69">
        <v>1104618</v>
      </c>
      <c r="C68" s="70" t="s">
        <v>272</v>
      </c>
      <c r="D68" s="69" t="s">
        <v>273</v>
      </c>
      <c r="E68" s="69" t="s">
        <v>274</v>
      </c>
      <c r="F68" s="69" t="s">
        <v>7</v>
      </c>
      <c r="G68" s="69" t="s">
        <v>277</v>
      </c>
      <c r="H68" s="69" t="s">
        <v>276</v>
      </c>
      <c r="I68" s="86">
        <v>30</v>
      </c>
      <c r="J68" s="48"/>
      <c r="K68" s="49">
        <f t="shared" si="0"/>
        <v>0</v>
      </c>
      <c r="L68" s="49">
        <f t="shared" si="4"/>
        <v>0</v>
      </c>
      <c r="M68" s="51">
        <f t="shared" si="5"/>
        <v>0</v>
      </c>
      <c r="N68" s="60">
        <v>0.1</v>
      </c>
      <c r="P68" s="25">
        <v>1000</v>
      </c>
      <c r="Q68" s="33">
        <f t="shared" si="3"/>
        <v>500</v>
      </c>
    </row>
    <row r="69" spans="1:17" ht="60" customHeight="1" thickBot="1">
      <c r="A69" s="50">
        <v>55</v>
      </c>
      <c r="B69" s="65">
        <v>4137000</v>
      </c>
      <c r="C69" s="66" t="s">
        <v>278</v>
      </c>
      <c r="D69" s="67" t="s">
        <v>107</v>
      </c>
      <c r="E69" s="67" t="s">
        <v>279</v>
      </c>
      <c r="F69" s="67" t="s">
        <v>34</v>
      </c>
      <c r="G69" s="67" t="s">
        <v>280</v>
      </c>
      <c r="H69" s="67" t="s">
        <v>29</v>
      </c>
      <c r="I69" s="86">
        <v>30</v>
      </c>
      <c r="J69" s="48"/>
      <c r="K69" s="49">
        <f t="shared" si="0"/>
        <v>0</v>
      </c>
      <c r="L69" s="49">
        <f t="shared" si="4"/>
        <v>0</v>
      </c>
      <c r="M69" s="51">
        <f t="shared" si="5"/>
        <v>0</v>
      </c>
      <c r="N69" s="60">
        <v>0.1</v>
      </c>
      <c r="P69" s="32">
        <v>7300</v>
      </c>
      <c r="Q69" s="33">
        <f t="shared" si="3"/>
        <v>3650</v>
      </c>
    </row>
    <row r="70" spans="1:17" ht="60" customHeight="1" thickBot="1">
      <c r="A70" s="50">
        <v>56</v>
      </c>
      <c r="B70" s="69">
        <v>4090291</v>
      </c>
      <c r="C70" s="70" t="s">
        <v>281</v>
      </c>
      <c r="D70" s="69" t="s">
        <v>131</v>
      </c>
      <c r="E70" s="69" t="s">
        <v>282</v>
      </c>
      <c r="F70" s="69" t="s">
        <v>34</v>
      </c>
      <c r="G70" s="69" t="s">
        <v>283</v>
      </c>
      <c r="H70" s="69" t="s">
        <v>29</v>
      </c>
      <c r="I70" s="86">
        <v>30</v>
      </c>
      <c r="J70" s="48"/>
      <c r="K70" s="49">
        <f t="shared" si="0"/>
        <v>0</v>
      </c>
      <c r="L70" s="49">
        <f t="shared" si="4"/>
        <v>0</v>
      </c>
      <c r="M70" s="51">
        <f t="shared" si="5"/>
        <v>0</v>
      </c>
      <c r="N70" s="60">
        <v>0.1</v>
      </c>
      <c r="P70" s="35">
        <v>50</v>
      </c>
      <c r="Q70" s="33">
        <f t="shared" si="3"/>
        <v>25</v>
      </c>
    </row>
    <row r="71" spans="1:17" ht="60" customHeight="1" thickBot="1">
      <c r="A71" s="50">
        <v>57</v>
      </c>
      <c r="B71" s="69">
        <v>4152255</v>
      </c>
      <c r="C71" s="70" t="s">
        <v>284</v>
      </c>
      <c r="D71" s="69" t="s">
        <v>285</v>
      </c>
      <c r="E71" s="69" t="s">
        <v>286</v>
      </c>
      <c r="F71" s="69" t="s">
        <v>287</v>
      </c>
      <c r="G71" s="69" t="s">
        <v>288</v>
      </c>
      <c r="H71" s="69" t="s">
        <v>21</v>
      </c>
      <c r="I71" s="86">
        <v>100</v>
      </c>
      <c r="J71" s="48"/>
      <c r="K71" s="49">
        <f t="shared" si="0"/>
        <v>0</v>
      </c>
      <c r="L71" s="49">
        <f t="shared" si="4"/>
        <v>0</v>
      </c>
      <c r="M71" s="51">
        <f t="shared" si="5"/>
        <v>0</v>
      </c>
      <c r="N71" s="60">
        <v>0.1</v>
      </c>
      <c r="P71" s="32">
        <v>100</v>
      </c>
      <c r="Q71" s="33">
        <f t="shared" si="3"/>
        <v>50</v>
      </c>
    </row>
    <row r="72" spans="1:17" ht="60" customHeight="1" thickBot="1">
      <c r="A72" s="50">
        <v>58</v>
      </c>
      <c r="B72" s="69">
        <v>4152253</v>
      </c>
      <c r="C72" s="70" t="s">
        <v>284</v>
      </c>
      <c r="D72" s="69" t="s">
        <v>285</v>
      </c>
      <c r="E72" s="69" t="s">
        <v>289</v>
      </c>
      <c r="F72" s="69" t="s">
        <v>35</v>
      </c>
      <c r="G72" s="69" t="s">
        <v>290</v>
      </c>
      <c r="H72" s="69" t="s">
        <v>21</v>
      </c>
      <c r="I72" s="86">
        <v>100</v>
      </c>
      <c r="J72" s="48"/>
      <c r="K72" s="49">
        <f t="shared" si="0"/>
        <v>0</v>
      </c>
      <c r="L72" s="49">
        <f t="shared" si="4"/>
        <v>0</v>
      </c>
      <c r="M72" s="51">
        <f t="shared" si="5"/>
        <v>0</v>
      </c>
      <c r="N72" s="60">
        <v>0.1</v>
      </c>
      <c r="P72" s="25">
        <v>4500</v>
      </c>
      <c r="Q72" s="33">
        <f t="shared" si="3"/>
        <v>2250</v>
      </c>
    </row>
    <row r="73" spans="1:17" ht="60" customHeight="1" thickBot="1">
      <c r="A73" s="50">
        <v>59</v>
      </c>
      <c r="B73" s="69">
        <v>4152254</v>
      </c>
      <c r="C73" s="70" t="s">
        <v>284</v>
      </c>
      <c r="D73" s="69" t="s">
        <v>285</v>
      </c>
      <c r="E73" s="69" t="s">
        <v>291</v>
      </c>
      <c r="F73" s="69" t="s">
        <v>287</v>
      </c>
      <c r="G73" s="69" t="s">
        <v>292</v>
      </c>
      <c r="H73" s="69" t="s">
        <v>21</v>
      </c>
      <c r="I73" s="86">
        <v>100</v>
      </c>
      <c r="J73" s="48"/>
      <c r="K73" s="49">
        <f t="shared" si="0"/>
        <v>0</v>
      </c>
      <c r="L73" s="49">
        <f t="shared" si="4"/>
        <v>0</v>
      </c>
      <c r="M73" s="51">
        <f t="shared" si="5"/>
        <v>0</v>
      </c>
      <c r="N73" s="60">
        <v>0.1</v>
      </c>
      <c r="P73" s="32">
        <v>58000</v>
      </c>
      <c r="Q73" s="33">
        <f t="shared" si="3"/>
        <v>29000</v>
      </c>
    </row>
    <row r="74" spans="1:17" ht="60" customHeight="1" thickBot="1">
      <c r="A74" s="50">
        <v>60</v>
      </c>
      <c r="B74" s="69">
        <v>1139028</v>
      </c>
      <c r="C74" s="70" t="s">
        <v>293</v>
      </c>
      <c r="D74" s="69" t="s">
        <v>133</v>
      </c>
      <c r="E74" s="69" t="s">
        <v>294</v>
      </c>
      <c r="F74" s="69" t="s">
        <v>7</v>
      </c>
      <c r="G74" s="69" t="s">
        <v>16</v>
      </c>
      <c r="H74" s="69" t="s">
        <v>295</v>
      </c>
      <c r="I74" s="86">
        <v>30</v>
      </c>
      <c r="J74" s="48"/>
      <c r="K74" s="49">
        <f t="shared" si="0"/>
        <v>0</v>
      </c>
      <c r="L74" s="49">
        <f t="shared" si="4"/>
        <v>0</v>
      </c>
      <c r="M74" s="51">
        <f t="shared" si="5"/>
        <v>0</v>
      </c>
      <c r="N74" s="60">
        <v>0.1</v>
      </c>
      <c r="P74" s="25">
        <v>6000</v>
      </c>
      <c r="Q74" s="33">
        <f t="shared" si="3"/>
        <v>3000</v>
      </c>
    </row>
    <row r="75" spans="1:17" ht="60" customHeight="1" thickBot="1">
      <c r="A75" s="50">
        <v>61</v>
      </c>
      <c r="B75" s="69">
        <v>1139027</v>
      </c>
      <c r="C75" s="70" t="s">
        <v>293</v>
      </c>
      <c r="D75" s="69" t="s">
        <v>133</v>
      </c>
      <c r="E75" s="69" t="s">
        <v>294</v>
      </c>
      <c r="F75" s="69" t="s">
        <v>7</v>
      </c>
      <c r="G75" s="69" t="s">
        <v>6</v>
      </c>
      <c r="H75" s="69" t="s">
        <v>295</v>
      </c>
      <c r="I75" s="86">
        <v>30</v>
      </c>
      <c r="J75" s="48"/>
      <c r="K75" s="49">
        <f t="shared" si="0"/>
        <v>0</v>
      </c>
      <c r="L75" s="49">
        <f t="shared" si="4"/>
        <v>0</v>
      </c>
      <c r="M75" s="51">
        <f t="shared" si="5"/>
        <v>0</v>
      </c>
      <c r="N75" s="60">
        <v>0.1</v>
      </c>
      <c r="P75" s="32">
        <v>2500</v>
      </c>
      <c r="Q75" s="33">
        <f t="shared" si="3"/>
        <v>1250</v>
      </c>
    </row>
    <row r="76" spans="1:17" ht="60" customHeight="1" thickBot="1">
      <c r="A76" s="50">
        <v>62</v>
      </c>
      <c r="B76" s="69">
        <v>1139025</v>
      </c>
      <c r="C76" s="70" t="s">
        <v>293</v>
      </c>
      <c r="D76" s="69" t="s">
        <v>133</v>
      </c>
      <c r="E76" s="69" t="s">
        <v>296</v>
      </c>
      <c r="F76" s="69" t="s">
        <v>7</v>
      </c>
      <c r="G76" s="69" t="s">
        <v>16</v>
      </c>
      <c r="H76" s="69" t="s">
        <v>233</v>
      </c>
      <c r="I76" s="86">
        <v>30</v>
      </c>
      <c r="J76" s="48"/>
      <c r="K76" s="49">
        <f t="shared" si="0"/>
        <v>0</v>
      </c>
      <c r="L76" s="49">
        <f t="shared" si="4"/>
        <v>0</v>
      </c>
      <c r="M76" s="51">
        <f t="shared" si="5"/>
        <v>0</v>
      </c>
      <c r="N76" s="60">
        <v>0.1</v>
      </c>
      <c r="P76" s="25">
        <v>86000</v>
      </c>
      <c r="Q76" s="33">
        <f t="shared" si="3"/>
        <v>43000</v>
      </c>
    </row>
    <row r="77" spans="1:17" ht="60" customHeight="1" thickBot="1">
      <c r="A77" s="50">
        <v>63</v>
      </c>
      <c r="B77" s="69">
        <v>1139026</v>
      </c>
      <c r="C77" s="70" t="s">
        <v>293</v>
      </c>
      <c r="D77" s="69" t="s">
        <v>133</v>
      </c>
      <c r="E77" s="69" t="s">
        <v>296</v>
      </c>
      <c r="F77" s="69" t="s">
        <v>7</v>
      </c>
      <c r="G77" s="69" t="s">
        <v>6</v>
      </c>
      <c r="H77" s="69" t="s">
        <v>233</v>
      </c>
      <c r="I77" s="86">
        <v>30</v>
      </c>
      <c r="J77" s="48"/>
      <c r="K77" s="49">
        <f t="shared" si="0"/>
        <v>0</v>
      </c>
      <c r="L77" s="49">
        <f t="shared" si="4"/>
        <v>0</v>
      </c>
      <c r="M77" s="51">
        <f t="shared" si="5"/>
        <v>0</v>
      </c>
      <c r="N77" s="60">
        <v>0.1</v>
      </c>
      <c r="P77" s="32">
        <v>7000</v>
      </c>
      <c r="Q77" s="33">
        <f t="shared" si="3"/>
        <v>3500</v>
      </c>
    </row>
    <row r="78" spans="1:17" ht="60" customHeight="1" thickBot="1">
      <c r="A78" s="50">
        <v>64</v>
      </c>
      <c r="B78" s="69">
        <v>1139023</v>
      </c>
      <c r="C78" s="70" t="s">
        <v>293</v>
      </c>
      <c r="D78" s="69" t="s">
        <v>133</v>
      </c>
      <c r="E78" s="69" t="s">
        <v>297</v>
      </c>
      <c r="F78" s="69" t="s">
        <v>7</v>
      </c>
      <c r="G78" s="69" t="s">
        <v>16</v>
      </c>
      <c r="H78" s="69" t="s">
        <v>137</v>
      </c>
      <c r="I78" s="86">
        <v>30</v>
      </c>
      <c r="J78" s="48"/>
      <c r="K78" s="49">
        <f t="shared" si="0"/>
        <v>0</v>
      </c>
      <c r="L78" s="49">
        <f t="shared" si="4"/>
        <v>0</v>
      </c>
      <c r="M78" s="51">
        <f t="shared" si="5"/>
        <v>0</v>
      </c>
      <c r="N78" s="60">
        <v>0.1</v>
      </c>
      <c r="P78" s="25">
        <v>50</v>
      </c>
      <c r="Q78" s="33">
        <f t="shared" si="3"/>
        <v>25</v>
      </c>
    </row>
    <row r="79" spans="1:17" ht="60" customHeight="1" thickBot="1">
      <c r="A79" s="50">
        <v>65</v>
      </c>
      <c r="B79" s="69">
        <v>1139024</v>
      </c>
      <c r="C79" s="70" t="s">
        <v>293</v>
      </c>
      <c r="D79" s="69" t="s">
        <v>133</v>
      </c>
      <c r="E79" s="69" t="s">
        <v>297</v>
      </c>
      <c r="F79" s="69" t="s">
        <v>7</v>
      </c>
      <c r="G79" s="69" t="s">
        <v>6</v>
      </c>
      <c r="H79" s="69" t="s">
        <v>137</v>
      </c>
      <c r="I79" s="86">
        <v>30</v>
      </c>
      <c r="J79" s="48"/>
      <c r="K79" s="49">
        <f aca="true" t="shared" si="6" ref="K79:K142">I79*J79</f>
        <v>0</v>
      </c>
      <c r="L79" s="49">
        <f t="shared" si="4"/>
        <v>0</v>
      </c>
      <c r="M79" s="51">
        <f t="shared" si="5"/>
        <v>0</v>
      </c>
      <c r="N79" s="60">
        <v>0.1</v>
      </c>
      <c r="P79" s="32">
        <v>5</v>
      </c>
      <c r="Q79" s="33">
        <v>3</v>
      </c>
    </row>
    <row r="80" spans="1:17" ht="60" customHeight="1" thickBot="1">
      <c r="A80" s="50">
        <v>66</v>
      </c>
      <c r="B80" s="79">
        <v>1021611</v>
      </c>
      <c r="C80" s="77" t="s">
        <v>298</v>
      </c>
      <c r="D80" s="78" t="s">
        <v>134</v>
      </c>
      <c r="E80" s="78" t="s">
        <v>39</v>
      </c>
      <c r="F80" s="78" t="s">
        <v>7</v>
      </c>
      <c r="G80" s="78" t="s">
        <v>299</v>
      </c>
      <c r="H80" s="78" t="s">
        <v>266</v>
      </c>
      <c r="I80" s="86">
        <v>30</v>
      </c>
      <c r="J80" s="48"/>
      <c r="K80" s="49">
        <f t="shared" si="6"/>
        <v>0</v>
      </c>
      <c r="L80" s="49">
        <f t="shared" si="4"/>
        <v>0</v>
      </c>
      <c r="M80" s="51">
        <f t="shared" si="5"/>
        <v>0</v>
      </c>
      <c r="N80" s="60">
        <v>0.1</v>
      </c>
      <c r="P80" s="25">
        <v>20000</v>
      </c>
      <c r="Q80" s="33">
        <f aca="true" t="shared" si="7" ref="Q80:Q143">P80/2</f>
        <v>10000</v>
      </c>
    </row>
    <row r="81" spans="1:17" ht="60" customHeight="1" thickBot="1">
      <c r="A81" s="50">
        <v>67</v>
      </c>
      <c r="B81" s="76">
        <v>1021610</v>
      </c>
      <c r="C81" s="77" t="s">
        <v>298</v>
      </c>
      <c r="D81" s="78" t="s">
        <v>134</v>
      </c>
      <c r="E81" s="78" t="s">
        <v>40</v>
      </c>
      <c r="F81" s="78" t="s">
        <v>7</v>
      </c>
      <c r="G81" s="78" t="s">
        <v>300</v>
      </c>
      <c r="H81" s="78" t="s">
        <v>266</v>
      </c>
      <c r="I81" s="86">
        <v>30</v>
      </c>
      <c r="J81" s="48"/>
      <c r="K81" s="49">
        <f t="shared" si="6"/>
        <v>0</v>
      </c>
      <c r="L81" s="49">
        <f t="shared" si="4"/>
        <v>0</v>
      </c>
      <c r="M81" s="51">
        <f t="shared" si="5"/>
        <v>0</v>
      </c>
      <c r="N81" s="60">
        <v>0.1</v>
      </c>
      <c r="P81" s="32">
        <v>7100</v>
      </c>
      <c r="Q81" s="33">
        <f t="shared" si="7"/>
        <v>3550</v>
      </c>
    </row>
    <row r="82" spans="1:17" ht="60" customHeight="1" thickBot="1">
      <c r="A82" s="50">
        <v>68</v>
      </c>
      <c r="B82" s="76">
        <v>1021563</v>
      </c>
      <c r="C82" s="77" t="s">
        <v>301</v>
      </c>
      <c r="D82" s="78" t="s">
        <v>134</v>
      </c>
      <c r="E82" s="78" t="s">
        <v>302</v>
      </c>
      <c r="F82" s="78" t="s">
        <v>7</v>
      </c>
      <c r="G82" s="78" t="s">
        <v>303</v>
      </c>
      <c r="H82" s="78" t="s">
        <v>304</v>
      </c>
      <c r="I82" s="86">
        <v>30</v>
      </c>
      <c r="J82" s="48"/>
      <c r="K82" s="49">
        <f t="shared" si="6"/>
        <v>0</v>
      </c>
      <c r="L82" s="49">
        <f t="shared" si="4"/>
        <v>0</v>
      </c>
      <c r="M82" s="51">
        <f t="shared" si="5"/>
        <v>0</v>
      </c>
      <c r="N82" s="60">
        <v>0.1</v>
      </c>
      <c r="P82" s="25">
        <v>20</v>
      </c>
      <c r="Q82" s="33">
        <f t="shared" si="7"/>
        <v>10</v>
      </c>
    </row>
    <row r="83" spans="1:17" ht="60" customHeight="1" thickBot="1">
      <c r="A83" s="50">
        <v>69</v>
      </c>
      <c r="B83" s="79">
        <v>1021569</v>
      </c>
      <c r="C83" s="77" t="s">
        <v>301</v>
      </c>
      <c r="D83" s="78" t="s">
        <v>134</v>
      </c>
      <c r="E83" s="78" t="s">
        <v>305</v>
      </c>
      <c r="F83" s="78" t="s">
        <v>7</v>
      </c>
      <c r="G83" s="78" t="s">
        <v>306</v>
      </c>
      <c r="H83" s="78" t="s">
        <v>184</v>
      </c>
      <c r="I83" s="86">
        <v>30</v>
      </c>
      <c r="J83" s="48"/>
      <c r="K83" s="49">
        <f t="shared" si="6"/>
        <v>0</v>
      </c>
      <c r="L83" s="49">
        <f t="shared" si="4"/>
        <v>0</v>
      </c>
      <c r="M83" s="51">
        <f t="shared" si="5"/>
        <v>0</v>
      </c>
      <c r="N83" s="60">
        <v>0.1</v>
      </c>
      <c r="P83" s="32">
        <v>120000</v>
      </c>
      <c r="Q83" s="33">
        <f t="shared" si="7"/>
        <v>60000</v>
      </c>
    </row>
    <row r="84" spans="1:17" ht="60" customHeight="1" thickBot="1">
      <c r="A84" s="50">
        <v>70</v>
      </c>
      <c r="B84" s="79">
        <v>1021570</v>
      </c>
      <c r="C84" s="77" t="s">
        <v>301</v>
      </c>
      <c r="D84" s="78" t="s">
        <v>134</v>
      </c>
      <c r="E84" s="78" t="s">
        <v>305</v>
      </c>
      <c r="F84" s="78" t="s">
        <v>7</v>
      </c>
      <c r="G84" s="78" t="s">
        <v>307</v>
      </c>
      <c r="H84" s="78" t="s">
        <v>184</v>
      </c>
      <c r="I84" s="86">
        <v>30</v>
      </c>
      <c r="J84" s="48"/>
      <c r="K84" s="49">
        <f t="shared" si="6"/>
        <v>0</v>
      </c>
      <c r="L84" s="49">
        <f t="shared" si="4"/>
        <v>0</v>
      </c>
      <c r="M84" s="51">
        <f t="shared" si="5"/>
        <v>0</v>
      </c>
      <c r="N84" s="60">
        <v>0.1</v>
      </c>
      <c r="P84" s="25">
        <v>13000</v>
      </c>
      <c r="Q84" s="33">
        <f t="shared" si="7"/>
        <v>6500</v>
      </c>
    </row>
    <row r="85" spans="1:17" ht="60" customHeight="1" thickBot="1">
      <c r="A85" s="50">
        <v>71</v>
      </c>
      <c r="B85" s="79">
        <v>1021571</v>
      </c>
      <c r="C85" s="77" t="s">
        <v>301</v>
      </c>
      <c r="D85" s="78" t="s">
        <v>134</v>
      </c>
      <c r="E85" s="78" t="s">
        <v>305</v>
      </c>
      <c r="F85" s="78" t="s">
        <v>7</v>
      </c>
      <c r="G85" s="78" t="s">
        <v>308</v>
      </c>
      <c r="H85" s="78" t="s">
        <v>184</v>
      </c>
      <c r="I85" s="86">
        <v>30</v>
      </c>
      <c r="J85" s="48"/>
      <c r="K85" s="49">
        <f t="shared" si="6"/>
        <v>0</v>
      </c>
      <c r="L85" s="49">
        <f t="shared" si="4"/>
        <v>0</v>
      </c>
      <c r="M85" s="51">
        <f t="shared" si="5"/>
        <v>0</v>
      </c>
      <c r="N85" s="60">
        <v>0.1</v>
      </c>
      <c r="P85" s="32">
        <v>13000</v>
      </c>
      <c r="Q85" s="33">
        <f t="shared" si="7"/>
        <v>6500</v>
      </c>
    </row>
    <row r="86" spans="1:17" ht="60" customHeight="1" thickBot="1">
      <c r="A86" s="50">
        <v>72</v>
      </c>
      <c r="B86" s="72">
        <v>3021569</v>
      </c>
      <c r="C86" s="73" t="s">
        <v>301</v>
      </c>
      <c r="D86" s="74" t="s">
        <v>134</v>
      </c>
      <c r="E86" s="74" t="s">
        <v>305</v>
      </c>
      <c r="F86" s="74" t="s">
        <v>38</v>
      </c>
      <c r="G86" s="74" t="s">
        <v>309</v>
      </c>
      <c r="H86" s="74" t="s">
        <v>184</v>
      </c>
      <c r="I86" s="86">
        <v>30</v>
      </c>
      <c r="J86" s="48"/>
      <c r="K86" s="49">
        <f t="shared" si="6"/>
        <v>0</v>
      </c>
      <c r="L86" s="49">
        <f t="shared" si="4"/>
        <v>0</v>
      </c>
      <c r="M86" s="51">
        <f t="shared" si="5"/>
        <v>0</v>
      </c>
      <c r="N86" s="60">
        <v>0.1</v>
      </c>
      <c r="P86" s="25">
        <v>50</v>
      </c>
      <c r="Q86" s="33">
        <f t="shared" si="7"/>
        <v>25</v>
      </c>
    </row>
    <row r="87" spans="1:17" ht="60" customHeight="1" thickBot="1">
      <c r="A87" s="50">
        <v>73</v>
      </c>
      <c r="B87" s="72">
        <v>3021570</v>
      </c>
      <c r="C87" s="73" t="s">
        <v>301</v>
      </c>
      <c r="D87" s="74" t="s">
        <v>134</v>
      </c>
      <c r="E87" s="74" t="s">
        <v>305</v>
      </c>
      <c r="F87" s="74" t="s">
        <v>38</v>
      </c>
      <c r="G87" s="74" t="s">
        <v>310</v>
      </c>
      <c r="H87" s="74" t="s">
        <v>184</v>
      </c>
      <c r="I87" s="86">
        <v>30</v>
      </c>
      <c r="J87" s="48"/>
      <c r="K87" s="49">
        <f t="shared" si="6"/>
        <v>0</v>
      </c>
      <c r="L87" s="49">
        <f t="shared" si="4"/>
        <v>0</v>
      </c>
      <c r="M87" s="51">
        <f t="shared" si="5"/>
        <v>0</v>
      </c>
      <c r="N87" s="60">
        <v>0.1</v>
      </c>
      <c r="P87" s="32">
        <v>136000</v>
      </c>
      <c r="Q87" s="33">
        <f t="shared" si="7"/>
        <v>68000</v>
      </c>
    </row>
    <row r="88" spans="1:17" ht="60" customHeight="1" thickBot="1">
      <c r="A88" s="50">
        <v>74</v>
      </c>
      <c r="B88" s="71">
        <v>3321904</v>
      </c>
      <c r="C88" s="66" t="s">
        <v>311</v>
      </c>
      <c r="D88" s="80" t="s">
        <v>312</v>
      </c>
      <c r="E88" s="68" t="s">
        <v>313</v>
      </c>
      <c r="F88" s="67" t="s">
        <v>41</v>
      </c>
      <c r="G88" s="80" t="s">
        <v>314</v>
      </c>
      <c r="H88" s="68" t="s">
        <v>142</v>
      </c>
      <c r="I88" s="86">
        <v>100</v>
      </c>
      <c r="J88" s="48"/>
      <c r="K88" s="49">
        <f t="shared" si="6"/>
        <v>0</v>
      </c>
      <c r="L88" s="49">
        <f t="shared" si="4"/>
        <v>0</v>
      </c>
      <c r="M88" s="51">
        <f t="shared" si="5"/>
        <v>0</v>
      </c>
      <c r="N88" s="60">
        <v>0.1</v>
      </c>
      <c r="P88" s="25">
        <v>16000</v>
      </c>
      <c r="Q88" s="33">
        <f t="shared" si="7"/>
        <v>8000</v>
      </c>
    </row>
    <row r="89" spans="1:17" ht="60" customHeight="1" thickBot="1">
      <c r="A89" s="50">
        <v>75</v>
      </c>
      <c r="B89" s="71">
        <v>3321905</v>
      </c>
      <c r="C89" s="66" t="s">
        <v>311</v>
      </c>
      <c r="D89" s="80" t="s">
        <v>312</v>
      </c>
      <c r="E89" s="68" t="s">
        <v>313</v>
      </c>
      <c r="F89" s="67" t="s">
        <v>10</v>
      </c>
      <c r="G89" s="80" t="s">
        <v>315</v>
      </c>
      <c r="H89" s="68" t="s">
        <v>142</v>
      </c>
      <c r="I89" s="86">
        <v>100</v>
      </c>
      <c r="J89" s="48"/>
      <c r="K89" s="49">
        <f t="shared" si="6"/>
        <v>0</v>
      </c>
      <c r="L89" s="49">
        <f t="shared" si="4"/>
        <v>0</v>
      </c>
      <c r="M89" s="51">
        <f t="shared" si="5"/>
        <v>0</v>
      </c>
      <c r="N89" s="60">
        <v>0.1</v>
      </c>
      <c r="P89" s="32">
        <v>4300</v>
      </c>
      <c r="Q89" s="33">
        <f t="shared" si="7"/>
        <v>2150</v>
      </c>
    </row>
    <row r="90" spans="1:17" ht="60" customHeight="1" thickBot="1">
      <c r="A90" s="50">
        <v>76</v>
      </c>
      <c r="B90" s="76">
        <v>1325572</v>
      </c>
      <c r="C90" s="77" t="s">
        <v>316</v>
      </c>
      <c r="D90" s="78" t="s">
        <v>136</v>
      </c>
      <c r="E90" s="78" t="s">
        <v>317</v>
      </c>
      <c r="F90" s="78" t="s">
        <v>7</v>
      </c>
      <c r="G90" s="78" t="s">
        <v>74</v>
      </c>
      <c r="H90" s="78" t="s">
        <v>318</v>
      </c>
      <c r="I90" s="86">
        <v>30</v>
      </c>
      <c r="J90" s="48"/>
      <c r="K90" s="49">
        <f t="shared" si="6"/>
        <v>0</v>
      </c>
      <c r="L90" s="49">
        <f t="shared" si="4"/>
        <v>0</v>
      </c>
      <c r="M90" s="51">
        <f t="shared" si="5"/>
        <v>0</v>
      </c>
      <c r="N90" s="60">
        <v>0.1</v>
      </c>
      <c r="P90" s="25">
        <v>4700</v>
      </c>
      <c r="Q90" s="33">
        <f t="shared" si="7"/>
        <v>2350</v>
      </c>
    </row>
    <row r="91" spans="1:17" ht="60" customHeight="1" thickBot="1">
      <c r="A91" s="50">
        <v>77</v>
      </c>
      <c r="B91" s="69">
        <v>1329375</v>
      </c>
      <c r="C91" s="70" t="s">
        <v>319</v>
      </c>
      <c r="D91" s="69" t="s">
        <v>138</v>
      </c>
      <c r="E91" s="69" t="s">
        <v>320</v>
      </c>
      <c r="F91" s="69" t="s">
        <v>7</v>
      </c>
      <c r="G91" s="69" t="s">
        <v>321</v>
      </c>
      <c r="H91" s="69" t="s">
        <v>130</v>
      </c>
      <c r="I91" s="86">
        <v>30</v>
      </c>
      <c r="J91" s="48"/>
      <c r="K91" s="49">
        <f t="shared" si="6"/>
        <v>0</v>
      </c>
      <c r="L91" s="49">
        <f t="shared" si="4"/>
        <v>0</v>
      </c>
      <c r="M91" s="51">
        <f t="shared" si="5"/>
        <v>0</v>
      </c>
      <c r="N91" s="60">
        <v>0.1</v>
      </c>
      <c r="P91" s="32">
        <v>10</v>
      </c>
      <c r="Q91" s="33">
        <f t="shared" si="7"/>
        <v>5</v>
      </c>
    </row>
    <row r="92" spans="1:17" ht="60" customHeight="1" thickBot="1">
      <c r="A92" s="50">
        <v>78</v>
      </c>
      <c r="B92" s="69">
        <v>1329376</v>
      </c>
      <c r="C92" s="70" t="s">
        <v>319</v>
      </c>
      <c r="D92" s="69" t="s">
        <v>138</v>
      </c>
      <c r="E92" s="69" t="s">
        <v>320</v>
      </c>
      <c r="F92" s="69" t="s">
        <v>7</v>
      </c>
      <c r="G92" s="69" t="s">
        <v>36</v>
      </c>
      <c r="H92" s="69" t="s">
        <v>130</v>
      </c>
      <c r="I92" s="86">
        <v>30</v>
      </c>
      <c r="J92" s="48"/>
      <c r="K92" s="49">
        <f t="shared" si="6"/>
        <v>0</v>
      </c>
      <c r="L92" s="49">
        <f t="shared" si="4"/>
        <v>0</v>
      </c>
      <c r="M92" s="51">
        <f t="shared" si="5"/>
        <v>0</v>
      </c>
      <c r="N92" s="60">
        <v>0.1</v>
      </c>
      <c r="P92" s="25">
        <v>50</v>
      </c>
      <c r="Q92" s="33">
        <f t="shared" si="7"/>
        <v>25</v>
      </c>
    </row>
    <row r="93" spans="1:17" ht="60" customHeight="1" thickBot="1">
      <c r="A93" s="50">
        <v>79</v>
      </c>
      <c r="B93" s="69">
        <v>1329001</v>
      </c>
      <c r="C93" s="70" t="s">
        <v>322</v>
      </c>
      <c r="D93" s="69" t="s">
        <v>323</v>
      </c>
      <c r="E93" s="69" t="s">
        <v>324</v>
      </c>
      <c r="F93" s="69" t="s">
        <v>7</v>
      </c>
      <c r="G93" s="69" t="s">
        <v>73</v>
      </c>
      <c r="H93" s="69" t="s">
        <v>117</v>
      </c>
      <c r="I93" s="86">
        <v>100</v>
      </c>
      <c r="J93" s="48"/>
      <c r="K93" s="49">
        <f t="shared" si="6"/>
        <v>0</v>
      </c>
      <c r="L93" s="49">
        <f t="shared" si="4"/>
        <v>0</v>
      </c>
      <c r="M93" s="51">
        <f t="shared" si="5"/>
        <v>0</v>
      </c>
      <c r="N93" s="60">
        <v>0.1</v>
      </c>
      <c r="P93" s="32">
        <v>220000</v>
      </c>
      <c r="Q93" s="33">
        <f t="shared" si="7"/>
        <v>110000</v>
      </c>
    </row>
    <row r="94" spans="1:17" ht="60" customHeight="1" thickBot="1">
      <c r="A94" s="50">
        <v>80</v>
      </c>
      <c r="B94" s="69">
        <v>1329000</v>
      </c>
      <c r="C94" s="70" t="s">
        <v>322</v>
      </c>
      <c r="D94" s="69" t="s">
        <v>323</v>
      </c>
      <c r="E94" s="69" t="s">
        <v>324</v>
      </c>
      <c r="F94" s="69" t="s">
        <v>7</v>
      </c>
      <c r="G94" s="69" t="s">
        <v>325</v>
      </c>
      <c r="H94" s="69" t="s">
        <v>117</v>
      </c>
      <c r="I94" s="86">
        <v>100</v>
      </c>
      <c r="J94" s="48"/>
      <c r="K94" s="49">
        <f t="shared" si="6"/>
        <v>0</v>
      </c>
      <c r="L94" s="49">
        <f t="shared" si="4"/>
        <v>0</v>
      </c>
      <c r="M94" s="51">
        <f t="shared" si="5"/>
        <v>0</v>
      </c>
      <c r="N94" s="60">
        <v>0.1</v>
      </c>
      <c r="P94" s="25">
        <v>5</v>
      </c>
      <c r="Q94" s="33">
        <v>3</v>
      </c>
    </row>
    <row r="95" spans="1:17" ht="60" customHeight="1" thickBot="1">
      <c r="A95" s="50">
        <v>81</v>
      </c>
      <c r="B95" s="71">
        <v>1039332</v>
      </c>
      <c r="C95" s="66" t="s">
        <v>326</v>
      </c>
      <c r="D95" s="75" t="s">
        <v>139</v>
      </c>
      <c r="E95" s="75" t="s">
        <v>327</v>
      </c>
      <c r="F95" s="75" t="s">
        <v>7</v>
      </c>
      <c r="G95" s="75" t="s">
        <v>22</v>
      </c>
      <c r="H95" s="75" t="s">
        <v>328</v>
      </c>
      <c r="I95" s="86">
        <v>30</v>
      </c>
      <c r="J95" s="48"/>
      <c r="K95" s="49">
        <f t="shared" si="6"/>
        <v>0</v>
      </c>
      <c r="L95" s="49">
        <f t="shared" si="4"/>
        <v>0</v>
      </c>
      <c r="M95" s="51">
        <f t="shared" si="5"/>
        <v>0</v>
      </c>
      <c r="N95" s="60">
        <v>0.1</v>
      </c>
      <c r="P95" s="32">
        <v>53000</v>
      </c>
      <c r="Q95" s="33">
        <f t="shared" si="7"/>
        <v>26500</v>
      </c>
    </row>
    <row r="96" spans="1:17" ht="60" customHeight="1" thickBot="1">
      <c r="A96" s="50">
        <v>82</v>
      </c>
      <c r="B96" s="71">
        <v>1039405</v>
      </c>
      <c r="C96" s="66" t="s">
        <v>329</v>
      </c>
      <c r="D96" s="75" t="s">
        <v>140</v>
      </c>
      <c r="E96" s="75" t="s">
        <v>330</v>
      </c>
      <c r="F96" s="75" t="s">
        <v>7</v>
      </c>
      <c r="G96" s="75" t="s">
        <v>23</v>
      </c>
      <c r="H96" s="75" t="s">
        <v>331</v>
      </c>
      <c r="I96" s="86">
        <v>30</v>
      </c>
      <c r="J96" s="48"/>
      <c r="K96" s="49">
        <f t="shared" si="6"/>
        <v>0</v>
      </c>
      <c r="L96" s="49">
        <f t="shared" si="4"/>
        <v>0</v>
      </c>
      <c r="M96" s="51">
        <f t="shared" si="5"/>
        <v>0</v>
      </c>
      <c r="N96" s="60">
        <v>0.1</v>
      </c>
      <c r="P96" s="25">
        <v>68000</v>
      </c>
      <c r="Q96" s="33">
        <f t="shared" si="7"/>
        <v>34000</v>
      </c>
    </row>
    <row r="97" spans="1:17" ht="60" customHeight="1" thickBot="1">
      <c r="A97" s="50">
        <v>83</v>
      </c>
      <c r="B97" s="71">
        <v>3162089</v>
      </c>
      <c r="C97" s="66" t="s">
        <v>332</v>
      </c>
      <c r="D97" s="67" t="s">
        <v>141</v>
      </c>
      <c r="E97" s="67" t="s">
        <v>333</v>
      </c>
      <c r="F97" s="67" t="s">
        <v>9</v>
      </c>
      <c r="G97" s="67" t="s">
        <v>334</v>
      </c>
      <c r="H97" s="67" t="s">
        <v>335</v>
      </c>
      <c r="I97" s="86">
        <v>30</v>
      </c>
      <c r="J97" s="48"/>
      <c r="K97" s="49">
        <f t="shared" si="6"/>
        <v>0</v>
      </c>
      <c r="L97" s="49">
        <f t="shared" si="4"/>
        <v>0</v>
      </c>
      <c r="M97" s="51">
        <f t="shared" si="5"/>
        <v>0</v>
      </c>
      <c r="N97" s="60">
        <v>0.1</v>
      </c>
      <c r="P97" s="32">
        <v>1500000</v>
      </c>
      <c r="Q97" s="33">
        <f t="shared" si="7"/>
        <v>750000</v>
      </c>
    </row>
    <row r="98" spans="1:17" ht="60" customHeight="1" thickBot="1">
      <c r="A98" s="50">
        <v>84</v>
      </c>
      <c r="B98" s="71">
        <v>1084708</v>
      </c>
      <c r="C98" s="66" t="s">
        <v>336</v>
      </c>
      <c r="D98" s="67" t="s">
        <v>143</v>
      </c>
      <c r="E98" s="67" t="s">
        <v>337</v>
      </c>
      <c r="F98" s="67" t="s">
        <v>7</v>
      </c>
      <c r="G98" s="67" t="s">
        <v>338</v>
      </c>
      <c r="H98" s="67" t="s">
        <v>339</v>
      </c>
      <c r="I98" s="86">
        <v>30</v>
      </c>
      <c r="J98" s="48"/>
      <c r="K98" s="49">
        <f t="shared" si="6"/>
        <v>0</v>
      </c>
      <c r="L98" s="49">
        <f t="shared" si="4"/>
        <v>0</v>
      </c>
      <c r="M98" s="51">
        <f t="shared" si="5"/>
        <v>0</v>
      </c>
      <c r="N98" s="60">
        <v>0.1</v>
      </c>
      <c r="P98" s="25">
        <v>1200000</v>
      </c>
      <c r="Q98" s="33">
        <f t="shared" si="7"/>
        <v>600000</v>
      </c>
    </row>
    <row r="99" spans="1:17" ht="60" customHeight="1" thickBot="1">
      <c r="A99" s="50">
        <v>85</v>
      </c>
      <c r="B99" s="71">
        <v>1084709</v>
      </c>
      <c r="C99" s="66" t="s">
        <v>336</v>
      </c>
      <c r="D99" s="67" t="s">
        <v>143</v>
      </c>
      <c r="E99" s="67" t="s">
        <v>337</v>
      </c>
      <c r="F99" s="67" t="s">
        <v>7</v>
      </c>
      <c r="G99" s="67" t="s">
        <v>340</v>
      </c>
      <c r="H99" s="67" t="s">
        <v>339</v>
      </c>
      <c r="I99" s="86">
        <v>30</v>
      </c>
      <c r="J99" s="48"/>
      <c r="K99" s="49">
        <f t="shared" si="6"/>
        <v>0</v>
      </c>
      <c r="L99" s="49">
        <f t="shared" si="4"/>
        <v>0</v>
      </c>
      <c r="M99" s="51">
        <f t="shared" si="5"/>
        <v>0</v>
      </c>
      <c r="N99" s="60">
        <v>0.1</v>
      </c>
      <c r="P99" s="32">
        <v>250000</v>
      </c>
      <c r="Q99" s="33">
        <f t="shared" si="7"/>
        <v>125000</v>
      </c>
    </row>
    <row r="100" spans="1:17" ht="60" customHeight="1" thickBot="1">
      <c r="A100" s="50">
        <v>86</v>
      </c>
      <c r="B100" s="71">
        <v>1084723</v>
      </c>
      <c r="C100" s="66" t="s">
        <v>336</v>
      </c>
      <c r="D100" s="67" t="s">
        <v>143</v>
      </c>
      <c r="E100" s="67" t="s">
        <v>337</v>
      </c>
      <c r="F100" s="67" t="s">
        <v>7</v>
      </c>
      <c r="G100" s="67" t="s">
        <v>341</v>
      </c>
      <c r="H100" s="67" t="s">
        <v>339</v>
      </c>
      <c r="I100" s="86">
        <v>30</v>
      </c>
      <c r="J100" s="48"/>
      <c r="K100" s="49">
        <f t="shared" si="6"/>
        <v>0</v>
      </c>
      <c r="L100" s="49">
        <f>K100*N100</f>
        <v>0</v>
      </c>
      <c r="M100" s="51">
        <f>SUM(K100,L100)</f>
        <v>0</v>
      </c>
      <c r="N100" s="60">
        <v>0.1</v>
      </c>
      <c r="P100" s="25">
        <v>42000</v>
      </c>
      <c r="Q100" s="33">
        <f t="shared" si="7"/>
        <v>21000</v>
      </c>
    </row>
    <row r="101" spans="1:17" ht="60" customHeight="1" thickBot="1">
      <c r="A101" s="50">
        <v>87</v>
      </c>
      <c r="B101" s="71">
        <v>1084724</v>
      </c>
      <c r="C101" s="66" t="s">
        <v>336</v>
      </c>
      <c r="D101" s="67" t="s">
        <v>143</v>
      </c>
      <c r="E101" s="67" t="s">
        <v>337</v>
      </c>
      <c r="F101" s="67" t="s">
        <v>7</v>
      </c>
      <c r="G101" s="67" t="s">
        <v>342</v>
      </c>
      <c r="H101" s="67" t="s">
        <v>339</v>
      </c>
      <c r="I101" s="86">
        <v>30</v>
      </c>
      <c r="J101" s="48"/>
      <c r="K101" s="49">
        <f t="shared" si="6"/>
        <v>0</v>
      </c>
      <c r="L101" s="49">
        <f aca="true" t="shared" si="8" ref="L101:L108">K101*N101</f>
        <v>0</v>
      </c>
      <c r="M101" s="51">
        <f aca="true" t="shared" si="9" ref="M101:M108">SUM(K101,L101)</f>
        <v>0</v>
      </c>
      <c r="N101" s="60">
        <v>0.1</v>
      </c>
      <c r="P101" s="32">
        <v>93000</v>
      </c>
      <c r="Q101" s="33">
        <f t="shared" si="7"/>
        <v>46500</v>
      </c>
    </row>
    <row r="102" spans="1:17" ht="60" customHeight="1" thickBot="1">
      <c r="A102" s="50">
        <v>88</v>
      </c>
      <c r="B102" s="65">
        <v>1084841</v>
      </c>
      <c r="C102" s="66" t="s">
        <v>343</v>
      </c>
      <c r="D102" s="75" t="s">
        <v>144</v>
      </c>
      <c r="E102" s="75" t="s">
        <v>145</v>
      </c>
      <c r="F102" s="75" t="s">
        <v>7</v>
      </c>
      <c r="G102" s="75" t="s">
        <v>50</v>
      </c>
      <c r="H102" s="75" t="s">
        <v>46</v>
      </c>
      <c r="I102" s="86">
        <v>30</v>
      </c>
      <c r="J102" s="48"/>
      <c r="K102" s="49">
        <f t="shared" si="6"/>
        <v>0</v>
      </c>
      <c r="L102" s="49">
        <f t="shared" si="8"/>
        <v>0</v>
      </c>
      <c r="M102" s="51">
        <f t="shared" si="9"/>
        <v>0</v>
      </c>
      <c r="N102" s="60">
        <v>0.1</v>
      </c>
      <c r="P102" s="25">
        <v>1300000</v>
      </c>
      <c r="Q102" s="33">
        <f t="shared" si="7"/>
        <v>650000</v>
      </c>
    </row>
    <row r="103" spans="1:17" ht="60" customHeight="1" thickBot="1">
      <c r="A103" s="50">
        <v>89</v>
      </c>
      <c r="B103" s="65">
        <v>1084842</v>
      </c>
      <c r="C103" s="66" t="s">
        <v>343</v>
      </c>
      <c r="D103" s="75" t="s">
        <v>144</v>
      </c>
      <c r="E103" s="75" t="s">
        <v>146</v>
      </c>
      <c r="F103" s="75" t="s">
        <v>7</v>
      </c>
      <c r="G103" s="75" t="s">
        <v>53</v>
      </c>
      <c r="H103" s="75" t="s">
        <v>46</v>
      </c>
      <c r="I103" s="86">
        <v>30</v>
      </c>
      <c r="J103" s="48"/>
      <c r="K103" s="49">
        <f t="shared" si="6"/>
        <v>0</v>
      </c>
      <c r="L103" s="49">
        <f t="shared" si="8"/>
        <v>0</v>
      </c>
      <c r="M103" s="51">
        <f t="shared" si="9"/>
        <v>0</v>
      </c>
      <c r="N103" s="60">
        <v>0.1</v>
      </c>
      <c r="P103" s="32">
        <v>5000</v>
      </c>
      <c r="Q103" s="33">
        <f t="shared" si="7"/>
        <v>2500</v>
      </c>
    </row>
    <row r="104" spans="1:17" ht="60" customHeight="1" thickBot="1">
      <c r="A104" s="50">
        <v>90</v>
      </c>
      <c r="B104" s="71">
        <v>1084015</v>
      </c>
      <c r="C104" s="66" t="s">
        <v>343</v>
      </c>
      <c r="D104" s="75" t="s">
        <v>144</v>
      </c>
      <c r="E104" s="75" t="s">
        <v>344</v>
      </c>
      <c r="F104" s="75" t="s">
        <v>7</v>
      </c>
      <c r="G104" s="75" t="s">
        <v>49</v>
      </c>
      <c r="H104" s="75" t="s">
        <v>345</v>
      </c>
      <c r="I104" s="86">
        <v>30</v>
      </c>
      <c r="J104" s="48"/>
      <c r="K104" s="49">
        <f t="shared" si="6"/>
        <v>0</v>
      </c>
      <c r="L104" s="49">
        <f t="shared" si="8"/>
        <v>0</v>
      </c>
      <c r="M104" s="51">
        <f t="shared" si="9"/>
        <v>0</v>
      </c>
      <c r="N104" s="60">
        <v>0.1</v>
      </c>
      <c r="P104" s="25">
        <v>20000</v>
      </c>
      <c r="Q104" s="33">
        <f t="shared" si="7"/>
        <v>10000</v>
      </c>
    </row>
    <row r="105" spans="1:17" ht="60" customHeight="1" thickBot="1">
      <c r="A105" s="50">
        <v>91</v>
      </c>
      <c r="B105" s="71">
        <v>1084014</v>
      </c>
      <c r="C105" s="66" t="s">
        <v>343</v>
      </c>
      <c r="D105" s="75" t="s">
        <v>144</v>
      </c>
      <c r="E105" s="75" t="s">
        <v>344</v>
      </c>
      <c r="F105" s="75" t="s">
        <v>7</v>
      </c>
      <c r="G105" s="75" t="s">
        <v>50</v>
      </c>
      <c r="H105" s="75" t="s">
        <v>345</v>
      </c>
      <c r="I105" s="86">
        <v>30</v>
      </c>
      <c r="J105" s="48"/>
      <c r="K105" s="49">
        <f t="shared" si="6"/>
        <v>0</v>
      </c>
      <c r="L105" s="49">
        <f t="shared" si="8"/>
        <v>0</v>
      </c>
      <c r="M105" s="51">
        <f t="shared" si="9"/>
        <v>0</v>
      </c>
      <c r="N105" s="60">
        <v>0.1</v>
      </c>
      <c r="P105" s="32">
        <v>500</v>
      </c>
      <c r="Q105" s="33">
        <f t="shared" si="7"/>
        <v>250</v>
      </c>
    </row>
    <row r="106" spans="1:17" ht="60" customHeight="1" thickBot="1">
      <c r="A106" s="50">
        <v>92</v>
      </c>
      <c r="B106" s="71">
        <v>1084013</v>
      </c>
      <c r="C106" s="66" t="s">
        <v>343</v>
      </c>
      <c r="D106" s="75" t="s">
        <v>144</v>
      </c>
      <c r="E106" s="75" t="s">
        <v>344</v>
      </c>
      <c r="F106" s="75" t="s">
        <v>7</v>
      </c>
      <c r="G106" s="75" t="s">
        <v>51</v>
      </c>
      <c r="H106" s="75" t="s">
        <v>345</v>
      </c>
      <c r="I106" s="86">
        <v>30</v>
      </c>
      <c r="J106" s="48"/>
      <c r="K106" s="49">
        <f t="shared" si="6"/>
        <v>0</v>
      </c>
      <c r="L106" s="49">
        <f t="shared" si="8"/>
        <v>0</v>
      </c>
      <c r="M106" s="51">
        <f t="shared" si="9"/>
        <v>0</v>
      </c>
      <c r="N106" s="60">
        <v>0.1</v>
      </c>
      <c r="P106" s="25">
        <v>55000</v>
      </c>
      <c r="Q106" s="33">
        <f t="shared" si="7"/>
        <v>27500</v>
      </c>
    </row>
    <row r="107" spans="1:17" ht="76.5" customHeight="1" thickBot="1">
      <c r="A107" s="50">
        <v>93</v>
      </c>
      <c r="B107" s="69">
        <v>1085338</v>
      </c>
      <c r="C107" s="70" t="s">
        <v>346</v>
      </c>
      <c r="D107" s="69" t="s">
        <v>147</v>
      </c>
      <c r="E107" s="69" t="s">
        <v>347</v>
      </c>
      <c r="F107" s="69" t="s">
        <v>20</v>
      </c>
      <c r="G107" s="69" t="s">
        <v>71</v>
      </c>
      <c r="H107" s="69" t="s">
        <v>3</v>
      </c>
      <c r="I107" s="86">
        <v>30</v>
      </c>
      <c r="J107" s="48"/>
      <c r="K107" s="49">
        <f t="shared" si="6"/>
        <v>0</v>
      </c>
      <c r="L107" s="49">
        <f t="shared" si="8"/>
        <v>0</v>
      </c>
      <c r="M107" s="51">
        <f t="shared" si="9"/>
        <v>0</v>
      </c>
      <c r="N107" s="60">
        <v>0.1</v>
      </c>
      <c r="P107" s="32">
        <v>85000</v>
      </c>
      <c r="Q107" s="33">
        <f t="shared" si="7"/>
        <v>42500</v>
      </c>
    </row>
    <row r="108" spans="1:17" ht="60" customHeight="1" thickBot="1">
      <c r="A108" s="50">
        <v>94</v>
      </c>
      <c r="B108" s="69">
        <v>1085339</v>
      </c>
      <c r="C108" s="70" t="s">
        <v>346</v>
      </c>
      <c r="D108" s="69" t="s">
        <v>147</v>
      </c>
      <c r="E108" s="69" t="s">
        <v>347</v>
      </c>
      <c r="F108" s="69" t="s">
        <v>20</v>
      </c>
      <c r="G108" s="69" t="s">
        <v>62</v>
      </c>
      <c r="H108" s="69" t="s">
        <v>3</v>
      </c>
      <c r="I108" s="86">
        <v>30</v>
      </c>
      <c r="J108" s="48"/>
      <c r="K108" s="49">
        <f t="shared" si="6"/>
        <v>0</v>
      </c>
      <c r="L108" s="49">
        <f t="shared" si="8"/>
        <v>0</v>
      </c>
      <c r="M108" s="51">
        <f t="shared" si="9"/>
        <v>0</v>
      </c>
      <c r="N108" s="60">
        <v>0.1</v>
      </c>
      <c r="P108" s="25">
        <v>218000</v>
      </c>
      <c r="Q108" s="33">
        <f t="shared" si="7"/>
        <v>109000</v>
      </c>
    </row>
    <row r="109" spans="1:17" ht="60" customHeight="1" thickBot="1">
      <c r="A109" s="50">
        <v>95</v>
      </c>
      <c r="B109" s="69">
        <v>1085340</v>
      </c>
      <c r="C109" s="70" t="s">
        <v>346</v>
      </c>
      <c r="D109" s="69" t="s">
        <v>147</v>
      </c>
      <c r="E109" s="69" t="s">
        <v>347</v>
      </c>
      <c r="F109" s="69" t="s">
        <v>20</v>
      </c>
      <c r="G109" s="69" t="s">
        <v>75</v>
      </c>
      <c r="H109" s="69" t="s">
        <v>3</v>
      </c>
      <c r="I109" s="86">
        <v>30</v>
      </c>
      <c r="J109" s="48"/>
      <c r="K109" s="49">
        <f t="shared" si="6"/>
        <v>0</v>
      </c>
      <c r="L109" s="49">
        <f>K109*N109</f>
        <v>0</v>
      </c>
      <c r="M109" s="51">
        <f>SUM(K109,L109)</f>
        <v>0</v>
      </c>
      <c r="N109" s="60">
        <v>0.1</v>
      </c>
      <c r="P109" s="32">
        <v>280000</v>
      </c>
      <c r="Q109" s="33">
        <f t="shared" si="7"/>
        <v>140000</v>
      </c>
    </row>
    <row r="110" spans="1:17" ht="60" customHeight="1" thickBot="1">
      <c r="A110" s="50">
        <v>96</v>
      </c>
      <c r="B110" s="69">
        <v>1085066</v>
      </c>
      <c r="C110" s="70" t="s">
        <v>348</v>
      </c>
      <c r="D110" s="69" t="s">
        <v>148</v>
      </c>
      <c r="E110" s="69" t="s">
        <v>349</v>
      </c>
      <c r="F110" s="69" t="s">
        <v>20</v>
      </c>
      <c r="G110" s="69" t="s">
        <v>350</v>
      </c>
      <c r="H110" s="69" t="s">
        <v>128</v>
      </c>
      <c r="I110" s="86">
        <v>30</v>
      </c>
      <c r="J110" s="48"/>
      <c r="K110" s="49">
        <f t="shared" si="6"/>
        <v>0</v>
      </c>
      <c r="L110" s="49">
        <f aca="true" t="shared" si="10" ref="L110:L146">K110*N110</f>
        <v>0</v>
      </c>
      <c r="M110" s="51">
        <f aca="true" t="shared" si="11" ref="M110:M146">SUM(K110,L110)</f>
        <v>0</v>
      </c>
      <c r="N110" s="60">
        <v>0.1</v>
      </c>
      <c r="P110" s="25">
        <v>26000</v>
      </c>
      <c r="Q110" s="33">
        <f t="shared" si="7"/>
        <v>13000</v>
      </c>
    </row>
    <row r="111" spans="1:17" ht="72.75" customHeight="1" thickBot="1">
      <c r="A111" s="50">
        <v>97</v>
      </c>
      <c r="B111" s="69">
        <v>1085064</v>
      </c>
      <c r="C111" s="70" t="s">
        <v>348</v>
      </c>
      <c r="D111" s="69" t="s">
        <v>148</v>
      </c>
      <c r="E111" s="69" t="s">
        <v>349</v>
      </c>
      <c r="F111" s="69" t="s">
        <v>20</v>
      </c>
      <c r="G111" s="69" t="s">
        <v>351</v>
      </c>
      <c r="H111" s="69" t="s">
        <v>128</v>
      </c>
      <c r="I111" s="86">
        <v>30</v>
      </c>
      <c r="J111" s="48"/>
      <c r="K111" s="49">
        <f t="shared" si="6"/>
        <v>0</v>
      </c>
      <c r="L111" s="49">
        <f t="shared" si="10"/>
        <v>0</v>
      </c>
      <c r="M111" s="51">
        <f t="shared" si="11"/>
        <v>0</v>
      </c>
      <c r="N111" s="60">
        <v>0.1</v>
      </c>
      <c r="P111" s="32">
        <v>3000</v>
      </c>
      <c r="Q111" s="33">
        <f t="shared" si="7"/>
        <v>1500</v>
      </c>
    </row>
    <row r="112" spans="1:17" ht="60" customHeight="1" thickBot="1">
      <c r="A112" s="50">
        <v>98</v>
      </c>
      <c r="B112" s="69">
        <v>1085062</v>
      </c>
      <c r="C112" s="70" t="s">
        <v>348</v>
      </c>
      <c r="D112" s="69" t="s">
        <v>148</v>
      </c>
      <c r="E112" s="69" t="s">
        <v>349</v>
      </c>
      <c r="F112" s="69" t="s">
        <v>20</v>
      </c>
      <c r="G112" s="69" t="s">
        <v>352</v>
      </c>
      <c r="H112" s="69" t="s">
        <v>128</v>
      </c>
      <c r="I112" s="86">
        <v>30</v>
      </c>
      <c r="J112" s="48"/>
      <c r="K112" s="49">
        <f t="shared" si="6"/>
        <v>0</v>
      </c>
      <c r="L112" s="49">
        <f t="shared" si="10"/>
        <v>0</v>
      </c>
      <c r="M112" s="51">
        <f t="shared" si="11"/>
        <v>0</v>
      </c>
      <c r="N112" s="60">
        <v>0.1</v>
      </c>
      <c r="P112" s="25">
        <v>1000</v>
      </c>
      <c r="Q112" s="33">
        <f t="shared" si="7"/>
        <v>500</v>
      </c>
    </row>
    <row r="113" spans="1:17" ht="60" customHeight="1" thickBot="1">
      <c r="A113" s="50">
        <v>99</v>
      </c>
      <c r="B113" s="69">
        <v>1085060</v>
      </c>
      <c r="C113" s="70" t="s">
        <v>348</v>
      </c>
      <c r="D113" s="69" t="s">
        <v>148</v>
      </c>
      <c r="E113" s="69" t="s">
        <v>349</v>
      </c>
      <c r="F113" s="69" t="s">
        <v>20</v>
      </c>
      <c r="G113" s="69" t="s">
        <v>353</v>
      </c>
      <c r="H113" s="69" t="s">
        <v>128</v>
      </c>
      <c r="I113" s="86">
        <v>30</v>
      </c>
      <c r="J113" s="48"/>
      <c r="K113" s="49">
        <f t="shared" si="6"/>
        <v>0</v>
      </c>
      <c r="L113" s="49">
        <f t="shared" si="10"/>
        <v>0</v>
      </c>
      <c r="M113" s="51">
        <f t="shared" si="11"/>
        <v>0</v>
      </c>
      <c r="N113" s="60">
        <v>0.1</v>
      </c>
      <c r="P113" s="32">
        <v>3200</v>
      </c>
      <c r="Q113" s="33">
        <f t="shared" si="7"/>
        <v>1600</v>
      </c>
    </row>
    <row r="114" spans="1:17" ht="60" customHeight="1" thickBot="1">
      <c r="A114" s="50">
        <v>100</v>
      </c>
      <c r="B114" s="69">
        <v>1085058</v>
      </c>
      <c r="C114" s="70" t="s">
        <v>348</v>
      </c>
      <c r="D114" s="69" t="s">
        <v>148</v>
      </c>
      <c r="E114" s="69" t="s">
        <v>349</v>
      </c>
      <c r="F114" s="69" t="s">
        <v>20</v>
      </c>
      <c r="G114" s="69" t="s">
        <v>354</v>
      </c>
      <c r="H114" s="69" t="s">
        <v>128</v>
      </c>
      <c r="I114" s="86">
        <v>30</v>
      </c>
      <c r="J114" s="48"/>
      <c r="K114" s="49">
        <f t="shared" si="6"/>
        <v>0</v>
      </c>
      <c r="L114" s="49">
        <f t="shared" si="10"/>
        <v>0</v>
      </c>
      <c r="M114" s="51">
        <f t="shared" si="11"/>
        <v>0</v>
      </c>
      <c r="N114" s="60">
        <v>0.1</v>
      </c>
      <c r="P114" s="25">
        <v>2250</v>
      </c>
      <c r="Q114" s="33">
        <f t="shared" si="7"/>
        <v>1125</v>
      </c>
    </row>
    <row r="115" spans="1:17" ht="60" customHeight="1" thickBot="1">
      <c r="A115" s="50">
        <v>101</v>
      </c>
      <c r="B115" s="69">
        <v>1070865</v>
      </c>
      <c r="C115" s="70" t="s">
        <v>355</v>
      </c>
      <c r="D115" s="69" t="s">
        <v>149</v>
      </c>
      <c r="E115" s="69" t="s">
        <v>356</v>
      </c>
      <c r="F115" s="69" t="s">
        <v>20</v>
      </c>
      <c r="G115" s="69" t="s">
        <v>48</v>
      </c>
      <c r="H115" s="69" t="s">
        <v>124</v>
      </c>
      <c r="I115" s="86">
        <v>30</v>
      </c>
      <c r="J115" s="48"/>
      <c r="K115" s="49">
        <f t="shared" si="6"/>
        <v>0</v>
      </c>
      <c r="L115" s="49">
        <f>K115*N115</f>
        <v>0</v>
      </c>
      <c r="M115" s="51">
        <f t="shared" si="11"/>
        <v>0</v>
      </c>
      <c r="N115" s="60">
        <v>0.1</v>
      </c>
      <c r="P115" s="32">
        <v>1800</v>
      </c>
      <c r="Q115" s="33">
        <f t="shared" si="7"/>
        <v>900</v>
      </c>
    </row>
    <row r="116" spans="1:17" ht="60" customHeight="1" thickBot="1">
      <c r="A116" s="50">
        <v>102</v>
      </c>
      <c r="B116" s="69">
        <v>1070866</v>
      </c>
      <c r="C116" s="70" t="s">
        <v>355</v>
      </c>
      <c r="D116" s="69" t="s">
        <v>149</v>
      </c>
      <c r="E116" s="69" t="s">
        <v>356</v>
      </c>
      <c r="F116" s="69" t="s">
        <v>20</v>
      </c>
      <c r="G116" s="69" t="s">
        <v>17</v>
      </c>
      <c r="H116" s="69" t="s">
        <v>124</v>
      </c>
      <c r="I116" s="86">
        <v>30</v>
      </c>
      <c r="J116" s="48"/>
      <c r="K116" s="49">
        <f t="shared" si="6"/>
        <v>0</v>
      </c>
      <c r="L116" s="49">
        <f t="shared" si="10"/>
        <v>0</v>
      </c>
      <c r="M116" s="51">
        <f t="shared" si="11"/>
        <v>0</v>
      </c>
      <c r="N116" s="60">
        <v>0.1</v>
      </c>
      <c r="P116" s="25">
        <v>236000</v>
      </c>
      <c r="Q116" s="33">
        <f t="shared" si="7"/>
        <v>118000</v>
      </c>
    </row>
    <row r="117" spans="1:17" ht="60" customHeight="1" thickBot="1">
      <c r="A117" s="50">
        <v>103</v>
      </c>
      <c r="B117" s="69">
        <v>1070867</v>
      </c>
      <c r="C117" s="70" t="s">
        <v>355</v>
      </c>
      <c r="D117" s="69" t="s">
        <v>149</v>
      </c>
      <c r="E117" s="69" t="s">
        <v>356</v>
      </c>
      <c r="F117" s="69" t="s">
        <v>20</v>
      </c>
      <c r="G117" s="69" t="s">
        <v>42</v>
      </c>
      <c r="H117" s="69" t="s">
        <v>124</v>
      </c>
      <c r="I117" s="86">
        <v>30</v>
      </c>
      <c r="J117" s="48"/>
      <c r="K117" s="49">
        <f t="shared" si="6"/>
        <v>0</v>
      </c>
      <c r="L117" s="49">
        <f t="shared" si="10"/>
        <v>0</v>
      </c>
      <c r="M117" s="51">
        <f t="shared" si="11"/>
        <v>0</v>
      </c>
      <c r="N117" s="60">
        <v>0.1</v>
      </c>
      <c r="P117" s="32">
        <v>120000</v>
      </c>
      <c r="Q117" s="33">
        <f t="shared" si="7"/>
        <v>60000</v>
      </c>
    </row>
    <row r="118" spans="1:17" ht="60" customHeight="1" thickBot="1">
      <c r="A118" s="50">
        <v>104</v>
      </c>
      <c r="B118" s="79">
        <v>1070043</v>
      </c>
      <c r="C118" s="77" t="s">
        <v>357</v>
      </c>
      <c r="D118" s="81" t="s">
        <v>358</v>
      </c>
      <c r="E118" s="78" t="s">
        <v>359</v>
      </c>
      <c r="F118" s="78" t="s">
        <v>47</v>
      </c>
      <c r="G118" s="78" t="s">
        <v>360</v>
      </c>
      <c r="H118" s="78" t="s">
        <v>361</v>
      </c>
      <c r="I118" s="87">
        <v>100</v>
      </c>
      <c r="J118" s="48"/>
      <c r="K118" s="49">
        <f t="shared" si="6"/>
        <v>0</v>
      </c>
      <c r="L118" s="49">
        <f t="shared" si="10"/>
        <v>0</v>
      </c>
      <c r="M118" s="51">
        <f t="shared" si="11"/>
        <v>0</v>
      </c>
      <c r="N118" s="60">
        <v>0.1</v>
      </c>
      <c r="P118" s="25">
        <v>150000</v>
      </c>
      <c r="Q118" s="33">
        <f t="shared" si="7"/>
        <v>75000</v>
      </c>
    </row>
    <row r="119" spans="1:17" ht="60" customHeight="1" thickBot="1">
      <c r="A119" s="50">
        <v>105</v>
      </c>
      <c r="B119" s="79">
        <v>1070044</v>
      </c>
      <c r="C119" s="77" t="s">
        <v>357</v>
      </c>
      <c r="D119" s="81" t="s">
        <v>358</v>
      </c>
      <c r="E119" s="78" t="s">
        <v>359</v>
      </c>
      <c r="F119" s="78" t="s">
        <v>47</v>
      </c>
      <c r="G119" s="78" t="s">
        <v>362</v>
      </c>
      <c r="H119" s="78" t="s">
        <v>361</v>
      </c>
      <c r="I119" s="87">
        <v>100</v>
      </c>
      <c r="J119" s="48"/>
      <c r="K119" s="49">
        <f t="shared" si="6"/>
        <v>0</v>
      </c>
      <c r="L119" s="49">
        <f t="shared" si="10"/>
        <v>0</v>
      </c>
      <c r="M119" s="51">
        <f t="shared" si="11"/>
        <v>0</v>
      </c>
      <c r="N119" s="60">
        <v>0.1</v>
      </c>
      <c r="P119" s="32">
        <v>97400</v>
      </c>
      <c r="Q119" s="33">
        <f t="shared" si="7"/>
        <v>48700</v>
      </c>
    </row>
    <row r="120" spans="1:17" ht="60" customHeight="1" thickBot="1">
      <c r="A120" s="50">
        <v>106</v>
      </c>
      <c r="B120" s="79">
        <v>1070162</v>
      </c>
      <c r="C120" s="77" t="s">
        <v>357</v>
      </c>
      <c r="D120" s="81" t="s">
        <v>358</v>
      </c>
      <c r="E120" s="81" t="s">
        <v>363</v>
      </c>
      <c r="F120" s="81" t="s">
        <v>364</v>
      </c>
      <c r="G120" s="81" t="s">
        <v>365</v>
      </c>
      <c r="H120" s="81" t="s">
        <v>366</v>
      </c>
      <c r="I120" s="87">
        <v>100</v>
      </c>
      <c r="J120" s="48"/>
      <c r="K120" s="49">
        <f t="shared" si="6"/>
        <v>0</v>
      </c>
      <c r="L120" s="49">
        <f t="shared" si="10"/>
        <v>0</v>
      </c>
      <c r="M120" s="51">
        <f t="shared" si="11"/>
        <v>0</v>
      </c>
      <c r="N120" s="60">
        <v>0.1</v>
      </c>
      <c r="P120" s="25">
        <v>146000</v>
      </c>
      <c r="Q120" s="33">
        <f t="shared" si="7"/>
        <v>73000</v>
      </c>
    </row>
    <row r="121" spans="1:17" ht="60" customHeight="1" thickBot="1">
      <c r="A121" s="50">
        <v>107</v>
      </c>
      <c r="B121" s="79">
        <v>1070163</v>
      </c>
      <c r="C121" s="77" t="s">
        <v>357</v>
      </c>
      <c r="D121" s="81" t="s">
        <v>358</v>
      </c>
      <c r="E121" s="81" t="s">
        <v>363</v>
      </c>
      <c r="F121" s="81" t="s">
        <v>364</v>
      </c>
      <c r="G121" s="81" t="s">
        <v>55</v>
      </c>
      <c r="H121" s="81" t="s">
        <v>366</v>
      </c>
      <c r="I121" s="87">
        <v>100</v>
      </c>
      <c r="J121" s="48"/>
      <c r="K121" s="49">
        <f t="shared" si="6"/>
        <v>0</v>
      </c>
      <c r="L121" s="49">
        <f t="shared" si="10"/>
        <v>0</v>
      </c>
      <c r="M121" s="51">
        <f t="shared" si="11"/>
        <v>0</v>
      </c>
      <c r="N121" s="60">
        <v>0.1</v>
      </c>
      <c r="P121" s="32">
        <v>65000</v>
      </c>
      <c r="Q121" s="33">
        <f t="shared" si="7"/>
        <v>32500</v>
      </c>
    </row>
    <row r="122" spans="1:17" ht="60" customHeight="1" thickBot="1">
      <c r="A122" s="50">
        <v>108</v>
      </c>
      <c r="B122" s="79">
        <v>1070164</v>
      </c>
      <c r="C122" s="77" t="s">
        <v>357</v>
      </c>
      <c r="D122" s="81" t="s">
        <v>358</v>
      </c>
      <c r="E122" s="81" t="s">
        <v>363</v>
      </c>
      <c r="F122" s="81" t="s">
        <v>364</v>
      </c>
      <c r="G122" s="81" t="s">
        <v>367</v>
      </c>
      <c r="H122" s="81" t="s">
        <v>366</v>
      </c>
      <c r="I122" s="87">
        <v>100</v>
      </c>
      <c r="J122" s="48"/>
      <c r="K122" s="49">
        <f t="shared" si="6"/>
        <v>0</v>
      </c>
      <c r="L122" s="49">
        <f t="shared" si="10"/>
        <v>0</v>
      </c>
      <c r="M122" s="51">
        <f t="shared" si="11"/>
        <v>0</v>
      </c>
      <c r="N122" s="60">
        <v>0.1</v>
      </c>
      <c r="P122" s="25">
        <v>74000</v>
      </c>
      <c r="Q122" s="33">
        <f t="shared" si="7"/>
        <v>37000</v>
      </c>
    </row>
    <row r="123" spans="1:17" ht="60" customHeight="1" thickBot="1">
      <c r="A123" s="50">
        <v>109</v>
      </c>
      <c r="B123" s="76">
        <v>1070165</v>
      </c>
      <c r="C123" s="77" t="s">
        <v>357</v>
      </c>
      <c r="D123" s="81" t="s">
        <v>358</v>
      </c>
      <c r="E123" s="81" t="s">
        <v>363</v>
      </c>
      <c r="F123" s="81" t="s">
        <v>364</v>
      </c>
      <c r="G123" s="81" t="s">
        <v>368</v>
      </c>
      <c r="H123" s="81" t="s">
        <v>366</v>
      </c>
      <c r="I123" s="87">
        <v>100</v>
      </c>
      <c r="J123" s="48"/>
      <c r="K123" s="49">
        <f t="shared" si="6"/>
        <v>0</v>
      </c>
      <c r="L123" s="49">
        <f t="shared" si="10"/>
        <v>0</v>
      </c>
      <c r="M123" s="51">
        <f t="shared" si="11"/>
        <v>0</v>
      </c>
      <c r="N123" s="60">
        <v>0.1</v>
      </c>
      <c r="P123" s="32">
        <v>26000</v>
      </c>
      <c r="Q123" s="33">
        <f t="shared" si="7"/>
        <v>13000</v>
      </c>
    </row>
    <row r="124" spans="1:17" ht="60" customHeight="1" thickBot="1">
      <c r="A124" s="50">
        <v>110</v>
      </c>
      <c r="B124" s="79">
        <v>1070043</v>
      </c>
      <c r="C124" s="77" t="s">
        <v>357</v>
      </c>
      <c r="D124" s="81" t="s">
        <v>358</v>
      </c>
      <c r="E124" s="78" t="s">
        <v>369</v>
      </c>
      <c r="F124" s="78" t="s">
        <v>5</v>
      </c>
      <c r="G124" s="78" t="s">
        <v>70</v>
      </c>
      <c r="H124" s="78" t="s">
        <v>370</v>
      </c>
      <c r="I124" s="87">
        <v>100</v>
      </c>
      <c r="J124" s="48"/>
      <c r="K124" s="49">
        <f t="shared" si="6"/>
        <v>0</v>
      </c>
      <c r="L124" s="49">
        <f t="shared" si="10"/>
        <v>0</v>
      </c>
      <c r="M124" s="51">
        <f t="shared" si="11"/>
        <v>0</v>
      </c>
      <c r="N124" s="60">
        <v>0.1</v>
      </c>
      <c r="P124" s="25">
        <v>18300</v>
      </c>
      <c r="Q124" s="33">
        <f t="shared" si="7"/>
        <v>9150</v>
      </c>
    </row>
    <row r="125" spans="1:17" ht="60" customHeight="1" thickBot="1">
      <c r="A125" s="50">
        <v>111</v>
      </c>
      <c r="B125" s="79">
        <v>1070044</v>
      </c>
      <c r="C125" s="77" t="s">
        <v>357</v>
      </c>
      <c r="D125" s="81" t="s">
        <v>358</v>
      </c>
      <c r="E125" s="78" t="s">
        <v>369</v>
      </c>
      <c r="F125" s="78" t="s">
        <v>5</v>
      </c>
      <c r="G125" s="78" t="s">
        <v>32</v>
      </c>
      <c r="H125" s="78" t="s">
        <v>370</v>
      </c>
      <c r="I125" s="87">
        <v>100</v>
      </c>
      <c r="J125" s="48"/>
      <c r="K125" s="49">
        <f t="shared" si="6"/>
        <v>0</v>
      </c>
      <c r="L125" s="49">
        <f t="shared" si="10"/>
        <v>0</v>
      </c>
      <c r="M125" s="51">
        <f t="shared" si="11"/>
        <v>0</v>
      </c>
      <c r="N125" s="60">
        <v>0.1</v>
      </c>
      <c r="P125" s="32">
        <v>7700</v>
      </c>
      <c r="Q125" s="33">
        <f t="shared" si="7"/>
        <v>3850</v>
      </c>
    </row>
    <row r="126" spans="1:17" ht="60" customHeight="1" thickBot="1">
      <c r="A126" s="50">
        <v>112</v>
      </c>
      <c r="B126" s="79">
        <v>1070045</v>
      </c>
      <c r="C126" s="77" t="s">
        <v>357</v>
      </c>
      <c r="D126" s="81" t="s">
        <v>358</v>
      </c>
      <c r="E126" s="78" t="s">
        <v>369</v>
      </c>
      <c r="F126" s="78" t="s">
        <v>5</v>
      </c>
      <c r="G126" s="78" t="s">
        <v>25</v>
      </c>
      <c r="H126" s="78" t="s">
        <v>370</v>
      </c>
      <c r="I126" s="87">
        <v>100</v>
      </c>
      <c r="J126" s="48"/>
      <c r="K126" s="49">
        <f t="shared" si="6"/>
        <v>0</v>
      </c>
      <c r="L126" s="49">
        <f t="shared" si="10"/>
        <v>0</v>
      </c>
      <c r="M126" s="51">
        <f t="shared" si="11"/>
        <v>0</v>
      </c>
      <c r="N126" s="60">
        <v>0.1</v>
      </c>
      <c r="P126" s="25">
        <v>9500</v>
      </c>
      <c r="Q126" s="33">
        <f t="shared" si="7"/>
        <v>4750</v>
      </c>
    </row>
    <row r="127" spans="1:17" ht="60" customHeight="1" thickBot="1">
      <c r="A127" s="50">
        <v>113</v>
      </c>
      <c r="B127" s="79">
        <v>1070046</v>
      </c>
      <c r="C127" s="77" t="s">
        <v>357</v>
      </c>
      <c r="D127" s="81" t="s">
        <v>358</v>
      </c>
      <c r="E127" s="78" t="s">
        <v>369</v>
      </c>
      <c r="F127" s="78" t="s">
        <v>5</v>
      </c>
      <c r="G127" s="78" t="s">
        <v>150</v>
      </c>
      <c r="H127" s="78" t="s">
        <v>370</v>
      </c>
      <c r="I127" s="87">
        <v>100</v>
      </c>
      <c r="J127" s="48"/>
      <c r="K127" s="49">
        <f t="shared" si="6"/>
        <v>0</v>
      </c>
      <c r="L127" s="49">
        <f t="shared" si="10"/>
        <v>0</v>
      </c>
      <c r="M127" s="51">
        <f t="shared" si="11"/>
        <v>0</v>
      </c>
      <c r="N127" s="60">
        <v>0.1</v>
      </c>
      <c r="P127" s="32">
        <v>1950</v>
      </c>
      <c r="Q127" s="33">
        <f t="shared" si="7"/>
        <v>975</v>
      </c>
    </row>
    <row r="128" spans="1:17" ht="60" customHeight="1" thickBot="1">
      <c r="A128" s="50">
        <v>114</v>
      </c>
      <c r="B128" s="79">
        <v>1070047</v>
      </c>
      <c r="C128" s="77" t="s">
        <v>357</v>
      </c>
      <c r="D128" s="81" t="s">
        <v>358</v>
      </c>
      <c r="E128" s="78" t="s">
        <v>369</v>
      </c>
      <c r="F128" s="78" t="s">
        <v>5</v>
      </c>
      <c r="G128" s="78" t="s">
        <v>26</v>
      </c>
      <c r="H128" s="78" t="s">
        <v>370</v>
      </c>
      <c r="I128" s="87">
        <v>100</v>
      </c>
      <c r="J128" s="48"/>
      <c r="K128" s="49">
        <f t="shared" si="6"/>
        <v>0</v>
      </c>
      <c r="L128" s="49">
        <f t="shared" si="10"/>
        <v>0</v>
      </c>
      <c r="M128" s="51">
        <f t="shared" si="11"/>
        <v>0</v>
      </c>
      <c r="N128" s="60">
        <v>0.1</v>
      </c>
      <c r="P128" s="25">
        <v>70000</v>
      </c>
      <c r="Q128" s="33">
        <f t="shared" si="7"/>
        <v>35000</v>
      </c>
    </row>
    <row r="129" spans="1:17" ht="60" customHeight="1" thickBot="1">
      <c r="A129" s="50">
        <v>115</v>
      </c>
      <c r="B129" s="79">
        <v>1070048</v>
      </c>
      <c r="C129" s="77" t="s">
        <v>357</v>
      </c>
      <c r="D129" s="81" t="s">
        <v>358</v>
      </c>
      <c r="E129" s="78" t="s">
        <v>369</v>
      </c>
      <c r="F129" s="78" t="s">
        <v>5</v>
      </c>
      <c r="G129" s="78" t="s">
        <v>151</v>
      </c>
      <c r="H129" s="78" t="s">
        <v>370</v>
      </c>
      <c r="I129" s="87">
        <v>100</v>
      </c>
      <c r="J129" s="48"/>
      <c r="K129" s="49">
        <f t="shared" si="6"/>
        <v>0</v>
      </c>
      <c r="L129" s="49">
        <f t="shared" si="10"/>
        <v>0</v>
      </c>
      <c r="M129" s="51">
        <f t="shared" si="11"/>
        <v>0</v>
      </c>
      <c r="N129" s="60">
        <v>0.1</v>
      </c>
      <c r="P129" s="32">
        <v>63000</v>
      </c>
      <c r="Q129" s="33">
        <f t="shared" si="7"/>
        <v>31500</v>
      </c>
    </row>
    <row r="130" spans="1:17" ht="60" customHeight="1" thickBot="1">
      <c r="A130" s="50">
        <v>116</v>
      </c>
      <c r="B130" s="69">
        <v>1072037</v>
      </c>
      <c r="C130" s="70" t="s">
        <v>371</v>
      </c>
      <c r="D130" s="69" t="s">
        <v>372</v>
      </c>
      <c r="E130" s="69" t="s">
        <v>373</v>
      </c>
      <c r="F130" s="69" t="s">
        <v>1</v>
      </c>
      <c r="G130" s="69" t="s">
        <v>374</v>
      </c>
      <c r="H130" s="69" t="s">
        <v>233</v>
      </c>
      <c r="I130" s="87">
        <v>100</v>
      </c>
      <c r="J130" s="48"/>
      <c r="K130" s="49">
        <f t="shared" si="6"/>
        <v>0</v>
      </c>
      <c r="L130" s="49">
        <f t="shared" si="10"/>
        <v>0</v>
      </c>
      <c r="M130" s="51">
        <f t="shared" si="11"/>
        <v>0</v>
      </c>
      <c r="N130" s="60">
        <v>0.1</v>
      </c>
      <c r="P130" s="25">
        <v>280000</v>
      </c>
      <c r="Q130" s="33">
        <f t="shared" si="7"/>
        <v>140000</v>
      </c>
    </row>
    <row r="131" spans="1:17" ht="60" customHeight="1" thickBot="1">
      <c r="A131" s="50">
        <v>117</v>
      </c>
      <c r="B131" s="69">
        <v>1072036</v>
      </c>
      <c r="C131" s="70" t="s">
        <v>371</v>
      </c>
      <c r="D131" s="69" t="s">
        <v>372</v>
      </c>
      <c r="E131" s="69" t="s">
        <v>373</v>
      </c>
      <c r="F131" s="69" t="s">
        <v>1</v>
      </c>
      <c r="G131" s="69" t="s">
        <v>375</v>
      </c>
      <c r="H131" s="69" t="s">
        <v>233</v>
      </c>
      <c r="I131" s="87">
        <v>100</v>
      </c>
      <c r="J131" s="48"/>
      <c r="K131" s="49">
        <f t="shared" si="6"/>
        <v>0</v>
      </c>
      <c r="L131" s="49">
        <f t="shared" si="10"/>
        <v>0</v>
      </c>
      <c r="M131" s="51">
        <f t="shared" si="11"/>
        <v>0</v>
      </c>
      <c r="N131" s="60">
        <v>0.1</v>
      </c>
      <c r="P131" s="40">
        <v>90500</v>
      </c>
      <c r="Q131" s="33">
        <f t="shared" si="7"/>
        <v>45250</v>
      </c>
    </row>
    <row r="132" spans="1:17" ht="60" customHeight="1" thickBot="1">
      <c r="A132" s="50">
        <v>118</v>
      </c>
      <c r="B132" s="69">
        <v>9088227</v>
      </c>
      <c r="C132" s="70" t="s">
        <v>376</v>
      </c>
      <c r="D132" s="69" t="s">
        <v>152</v>
      </c>
      <c r="E132" s="69" t="s">
        <v>76</v>
      </c>
      <c r="F132" s="69" t="s">
        <v>44</v>
      </c>
      <c r="G132" s="69" t="s">
        <v>377</v>
      </c>
      <c r="H132" s="69" t="s">
        <v>378</v>
      </c>
      <c r="I132" s="87">
        <v>10</v>
      </c>
      <c r="J132" s="48"/>
      <c r="K132" s="49">
        <f t="shared" si="6"/>
        <v>0</v>
      </c>
      <c r="L132" s="49">
        <f t="shared" si="10"/>
        <v>0</v>
      </c>
      <c r="M132" s="51">
        <f t="shared" si="11"/>
        <v>0</v>
      </c>
      <c r="N132" s="60">
        <v>0.1</v>
      </c>
      <c r="P132" s="25">
        <v>85000</v>
      </c>
      <c r="Q132" s="33">
        <f t="shared" si="7"/>
        <v>42500</v>
      </c>
    </row>
    <row r="133" spans="1:17" ht="60" customHeight="1" thickBot="1">
      <c r="A133" s="50">
        <v>119</v>
      </c>
      <c r="B133" s="65">
        <v>2087508</v>
      </c>
      <c r="C133" s="66" t="s">
        <v>379</v>
      </c>
      <c r="D133" s="67" t="s">
        <v>153</v>
      </c>
      <c r="E133" s="67" t="s">
        <v>58</v>
      </c>
      <c r="F133" s="67" t="s">
        <v>37</v>
      </c>
      <c r="G133" s="67" t="s">
        <v>380</v>
      </c>
      <c r="H133" s="67" t="s">
        <v>135</v>
      </c>
      <c r="I133" s="86">
        <v>30</v>
      </c>
      <c r="J133" s="48"/>
      <c r="K133" s="49">
        <f t="shared" si="6"/>
        <v>0</v>
      </c>
      <c r="L133" s="49">
        <f t="shared" si="10"/>
        <v>0</v>
      </c>
      <c r="M133" s="51">
        <f t="shared" si="11"/>
        <v>0</v>
      </c>
      <c r="N133" s="60">
        <v>0.1</v>
      </c>
      <c r="P133" s="32">
        <v>30000</v>
      </c>
      <c r="Q133" s="33">
        <f t="shared" si="7"/>
        <v>15000</v>
      </c>
    </row>
    <row r="134" spans="1:17" ht="60" customHeight="1" thickBot="1">
      <c r="A134" s="50">
        <v>120</v>
      </c>
      <c r="B134" s="71">
        <v>7110313</v>
      </c>
      <c r="C134" s="66" t="s">
        <v>381</v>
      </c>
      <c r="D134" s="67" t="s">
        <v>132</v>
      </c>
      <c r="E134" s="67" t="s">
        <v>382</v>
      </c>
      <c r="F134" s="67" t="s">
        <v>59</v>
      </c>
      <c r="G134" s="67" t="s">
        <v>383</v>
      </c>
      <c r="H134" s="67" t="s">
        <v>384</v>
      </c>
      <c r="I134" s="86">
        <v>30</v>
      </c>
      <c r="J134" s="48"/>
      <c r="K134" s="49">
        <f t="shared" si="6"/>
        <v>0</v>
      </c>
      <c r="L134" s="49">
        <f t="shared" si="10"/>
        <v>0</v>
      </c>
      <c r="M134" s="51">
        <f t="shared" si="11"/>
        <v>0</v>
      </c>
      <c r="N134" s="60">
        <v>0.1</v>
      </c>
      <c r="P134" s="25">
        <v>300</v>
      </c>
      <c r="Q134" s="33">
        <f t="shared" si="7"/>
        <v>150</v>
      </c>
    </row>
    <row r="135" spans="1:17" ht="60" customHeight="1" thickBot="1">
      <c r="A135" s="50">
        <v>121</v>
      </c>
      <c r="B135" s="71">
        <v>7110024</v>
      </c>
      <c r="C135" s="66" t="s">
        <v>381</v>
      </c>
      <c r="D135" s="67" t="s">
        <v>132</v>
      </c>
      <c r="E135" s="67" t="s">
        <v>385</v>
      </c>
      <c r="F135" s="67" t="s">
        <v>59</v>
      </c>
      <c r="G135" s="67" t="s">
        <v>386</v>
      </c>
      <c r="H135" s="78" t="s">
        <v>31</v>
      </c>
      <c r="I135" s="86">
        <v>30</v>
      </c>
      <c r="J135" s="48"/>
      <c r="K135" s="49">
        <f t="shared" si="6"/>
        <v>0</v>
      </c>
      <c r="L135" s="49">
        <f t="shared" si="10"/>
        <v>0</v>
      </c>
      <c r="M135" s="51">
        <f t="shared" si="11"/>
        <v>0</v>
      </c>
      <c r="N135" s="60">
        <v>0.1</v>
      </c>
      <c r="P135" s="32">
        <v>100</v>
      </c>
      <c r="Q135" s="33">
        <f t="shared" si="7"/>
        <v>50</v>
      </c>
    </row>
    <row r="136" spans="1:17" ht="60" customHeight="1" thickBot="1">
      <c r="A136" s="50">
        <v>122</v>
      </c>
      <c r="B136" s="69">
        <v>7114167</v>
      </c>
      <c r="C136" s="70" t="s">
        <v>387</v>
      </c>
      <c r="D136" s="69" t="s">
        <v>154</v>
      </c>
      <c r="E136" s="69" t="s">
        <v>388</v>
      </c>
      <c r="F136" s="69" t="s">
        <v>60</v>
      </c>
      <c r="G136" s="69" t="s">
        <v>389</v>
      </c>
      <c r="H136" s="69" t="s">
        <v>390</v>
      </c>
      <c r="I136" s="86">
        <v>30</v>
      </c>
      <c r="J136" s="48"/>
      <c r="K136" s="49">
        <f t="shared" si="6"/>
        <v>0</v>
      </c>
      <c r="L136" s="49">
        <f t="shared" si="10"/>
        <v>0</v>
      </c>
      <c r="M136" s="51">
        <f t="shared" si="11"/>
        <v>0</v>
      </c>
      <c r="N136" s="60">
        <v>0.1</v>
      </c>
      <c r="P136" s="25">
        <v>29000</v>
      </c>
      <c r="Q136" s="33">
        <f t="shared" si="7"/>
        <v>14500</v>
      </c>
    </row>
    <row r="137" spans="1:17" ht="60" customHeight="1" thickBot="1">
      <c r="A137" s="50">
        <v>123</v>
      </c>
      <c r="B137" s="71">
        <v>7114673</v>
      </c>
      <c r="C137" s="66" t="s">
        <v>391</v>
      </c>
      <c r="D137" s="67" t="s">
        <v>392</v>
      </c>
      <c r="E137" s="67" t="s">
        <v>393</v>
      </c>
      <c r="F137" s="67" t="s">
        <v>61</v>
      </c>
      <c r="G137" s="67" t="s">
        <v>394</v>
      </c>
      <c r="H137" s="67" t="s">
        <v>64</v>
      </c>
      <c r="I137" s="86">
        <v>30</v>
      </c>
      <c r="J137" s="48"/>
      <c r="K137" s="49">
        <f t="shared" si="6"/>
        <v>0</v>
      </c>
      <c r="L137" s="49">
        <f t="shared" si="10"/>
        <v>0</v>
      </c>
      <c r="M137" s="51">
        <f t="shared" si="11"/>
        <v>0</v>
      </c>
      <c r="N137" s="60">
        <v>0.1</v>
      </c>
      <c r="P137" s="32">
        <v>2500</v>
      </c>
      <c r="Q137" s="33">
        <f t="shared" si="7"/>
        <v>1250</v>
      </c>
    </row>
    <row r="138" spans="1:17" ht="60" customHeight="1" thickBot="1">
      <c r="A138" s="50">
        <v>124</v>
      </c>
      <c r="B138" s="71">
        <v>7114674</v>
      </c>
      <c r="C138" s="66" t="s">
        <v>391</v>
      </c>
      <c r="D138" s="67" t="s">
        <v>392</v>
      </c>
      <c r="E138" s="67" t="s">
        <v>393</v>
      </c>
      <c r="F138" s="67" t="s">
        <v>61</v>
      </c>
      <c r="G138" s="67" t="s">
        <v>395</v>
      </c>
      <c r="H138" s="67" t="s">
        <v>64</v>
      </c>
      <c r="I138" s="86">
        <v>30</v>
      </c>
      <c r="J138" s="48"/>
      <c r="K138" s="49">
        <f t="shared" si="6"/>
        <v>0</v>
      </c>
      <c r="L138" s="49">
        <f t="shared" si="10"/>
        <v>0</v>
      </c>
      <c r="M138" s="51">
        <f t="shared" si="11"/>
        <v>0</v>
      </c>
      <c r="N138" s="60">
        <v>0.1</v>
      </c>
      <c r="P138" s="25">
        <v>8000</v>
      </c>
      <c r="Q138" s="33">
        <f t="shared" si="7"/>
        <v>4000</v>
      </c>
    </row>
    <row r="139" spans="1:17" ht="60" customHeight="1" thickBot="1">
      <c r="A139" s="50">
        <v>125</v>
      </c>
      <c r="B139" s="65">
        <v>3058053</v>
      </c>
      <c r="C139" s="66" t="s">
        <v>396</v>
      </c>
      <c r="D139" s="67" t="s">
        <v>397</v>
      </c>
      <c r="E139" s="67" t="s">
        <v>398</v>
      </c>
      <c r="F139" s="67" t="s">
        <v>8</v>
      </c>
      <c r="G139" s="67" t="s">
        <v>399</v>
      </c>
      <c r="H139" s="67" t="s">
        <v>400</v>
      </c>
      <c r="I139" s="87">
        <v>100</v>
      </c>
      <c r="J139" s="48"/>
      <c r="K139" s="49">
        <f t="shared" si="6"/>
        <v>0</v>
      </c>
      <c r="L139" s="49">
        <f t="shared" si="10"/>
        <v>0</v>
      </c>
      <c r="M139" s="51">
        <f t="shared" si="11"/>
        <v>0</v>
      </c>
      <c r="N139" s="60">
        <v>0.1</v>
      </c>
      <c r="P139" s="32">
        <v>11000</v>
      </c>
      <c r="Q139" s="33">
        <f t="shared" si="7"/>
        <v>5500</v>
      </c>
    </row>
    <row r="140" spans="1:17" ht="60" customHeight="1" thickBot="1">
      <c r="A140" s="50">
        <v>126</v>
      </c>
      <c r="B140" s="76">
        <v>1058318</v>
      </c>
      <c r="C140" s="77" t="s">
        <v>401</v>
      </c>
      <c r="D140" s="82" t="s">
        <v>402</v>
      </c>
      <c r="E140" s="82" t="s">
        <v>403</v>
      </c>
      <c r="F140" s="82" t="s">
        <v>7</v>
      </c>
      <c r="G140" s="82" t="s">
        <v>404</v>
      </c>
      <c r="H140" s="82" t="s">
        <v>361</v>
      </c>
      <c r="I140" s="87">
        <v>100</v>
      </c>
      <c r="J140" s="48"/>
      <c r="K140" s="49">
        <f t="shared" si="6"/>
        <v>0</v>
      </c>
      <c r="L140" s="49">
        <f t="shared" si="10"/>
        <v>0</v>
      </c>
      <c r="M140" s="51">
        <f t="shared" si="11"/>
        <v>0</v>
      </c>
      <c r="N140" s="60">
        <v>0.1</v>
      </c>
      <c r="P140" s="25">
        <v>177000</v>
      </c>
      <c r="Q140" s="33">
        <f t="shared" si="7"/>
        <v>88500</v>
      </c>
    </row>
    <row r="141" spans="1:17" ht="60" customHeight="1" thickBot="1">
      <c r="A141" s="50">
        <v>127</v>
      </c>
      <c r="B141" s="76">
        <v>1058317</v>
      </c>
      <c r="C141" s="77" t="s">
        <v>401</v>
      </c>
      <c r="D141" s="82" t="s">
        <v>402</v>
      </c>
      <c r="E141" s="82" t="s">
        <v>403</v>
      </c>
      <c r="F141" s="82" t="s">
        <v>7</v>
      </c>
      <c r="G141" s="82" t="s">
        <v>28</v>
      </c>
      <c r="H141" s="82" t="s">
        <v>361</v>
      </c>
      <c r="I141" s="87">
        <v>100</v>
      </c>
      <c r="J141" s="48"/>
      <c r="K141" s="49">
        <f t="shared" si="6"/>
        <v>0</v>
      </c>
      <c r="L141" s="49">
        <f t="shared" si="10"/>
        <v>0</v>
      </c>
      <c r="M141" s="51">
        <f t="shared" si="11"/>
        <v>0</v>
      </c>
      <c r="N141" s="60">
        <v>0.1</v>
      </c>
      <c r="P141" s="32">
        <v>98000</v>
      </c>
      <c r="Q141" s="33">
        <f t="shared" si="7"/>
        <v>49000</v>
      </c>
    </row>
    <row r="142" spans="1:17" ht="60" customHeight="1" thickBot="1">
      <c r="A142" s="50">
        <v>128</v>
      </c>
      <c r="B142" s="71">
        <v>3058278</v>
      </c>
      <c r="C142" s="66" t="s">
        <v>405</v>
      </c>
      <c r="D142" s="68" t="s">
        <v>406</v>
      </c>
      <c r="E142" s="68" t="s">
        <v>407</v>
      </c>
      <c r="F142" s="68" t="s">
        <v>8</v>
      </c>
      <c r="G142" s="68" t="s">
        <v>408</v>
      </c>
      <c r="H142" s="68" t="s">
        <v>409</v>
      </c>
      <c r="I142" s="87">
        <v>100</v>
      </c>
      <c r="J142" s="48"/>
      <c r="K142" s="49">
        <f t="shared" si="6"/>
        <v>0</v>
      </c>
      <c r="L142" s="49">
        <f t="shared" si="10"/>
        <v>0</v>
      </c>
      <c r="M142" s="51">
        <f t="shared" si="11"/>
        <v>0</v>
      </c>
      <c r="N142" s="60">
        <v>0.1</v>
      </c>
      <c r="P142" s="25">
        <v>23000</v>
      </c>
      <c r="Q142" s="33">
        <f t="shared" si="7"/>
        <v>11500</v>
      </c>
    </row>
    <row r="143" spans="1:17" ht="60" customHeight="1" thickBot="1">
      <c r="A143" s="50">
        <v>129</v>
      </c>
      <c r="B143" s="69">
        <v>7094078</v>
      </c>
      <c r="C143" s="70" t="s">
        <v>410</v>
      </c>
      <c r="D143" s="69" t="s">
        <v>155</v>
      </c>
      <c r="E143" s="69" t="s">
        <v>411</v>
      </c>
      <c r="F143" s="69" t="s">
        <v>63</v>
      </c>
      <c r="G143" s="69" t="s">
        <v>156</v>
      </c>
      <c r="H143" s="69" t="s">
        <v>412</v>
      </c>
      <c r="I143" s="86">
        <v>30</v>
      </c>
      <c r="J143" s="48"/>
      <c r="K143" s="49">
        <f aca="true" t="shared" si="12" ref="K143:K151">I143*J143</f>
        <v>0</v>
      </c>
      <c r="L143" s="49">
        <f t="shared" si="10"/>
        <v>0</v>
      </c>
      <c r="M143" s="51">
        <f t="shared" si="11"/>
        <v>0</v>
      </c>
      <c r="N143" s="60">
        <v>0.1</v>
      </c>
      <c r="P143" s="32">
        <v>6000</v>
      </c>
      <c r="Q143" s="33">
        <f t="shared" si="7"/>
        <v>3000</v>
      </c>
    </row>
    <row r="144" spans="1:17" ht="60" customHeight="1" thickBot="1">
      <c r="A144" s="50">
        <v>130</v>
      </c>
      <c r="B144" s="65">
        <v>7096065</v>
      </c>
      <c r="C144" s="66" t="s">
        <v>413</v>
      </c>
      <c r="D144" s="67" t="s">
        <v>157</v>
      </c>
      <c r="E144" s="67" t="s">
        <v>414</v>
      </c>
      <c r="F144" s="67" t="s">
        <v>63</v>
      </c>
      <c r="G144" s="75" t="s">
        <v>415</v>
      </c>
      <c r="H144" s="75" t="s">
        <v>2</v>
      </c>
      <c r="I144" s="86">
        <v>30</v>
      </c>
      <c r="J144" s="48"/>
      <c r="K144" s="49">
        <f t="shared" si="12"/>
        <v>0</v>
      </c>
      <c r="L144" s="49">
        <f t="shared" si="10"/>
        <v>0</v>
      </c>
      <c r="M144" s="51">
        <f t="shared" si="11"/>
        <v>0</v>
      </c>
      <c r="N144" s="60">
        <v>0.1</v>
      </c>
      <c r="P144" s="25">
        <v>28700</v>
      </c>
      <c r="Q144" s="33">
        <f aca="true" t="shared" si="13" ref="Q144:Q151">P144/2</f>
        <v>14350</v>
      </c>
    </row>
    <row r="145" spans="1:17" ht="60" customHeight="1" thickBot="1">
      <c r="A145" s="50">
        <v>131</v>
      </c>
      <c r="B145" s="65">
        <v>7099005</v>
      </c>
      <c r="C145" s="66" t="s">
        <v>416</v>
      </c>
      <c r="D145" s="75" t="s">
        <v>158</v>
      </c>
      <c r="E145" s="75" t="s">
        <v>417</v>
      </c>
      <c r="F145" s="75" t="s">
        <v>63</v>
      </c>
      <c r="G145" s="75" t="s">
        <v>418</v>
      </c>
      <c r="H145" s="75" t="s">
        <v>2</v>
      </c>
      <c r="I145" s="86">
        <v>30</v>
      </c>
      <c r="J145" s="48"/>
      <c r="K145" s="49">
        <f t="shared" si="12"/>
        <v>0</v>
      </c>
      <c r="L145" s="49">
        <f t="shared" si="10"/>
        <v>0</v>
      </c>
      <c r="M145" s="51">
        <f t="shared" si="11"/>
        <v>0</v>
      </c>
      <c r="N145" s="60">
        <v>0.1</v>
      </c>
      <c r="P145" s="32">
        <v>4800</v>
      </c>
      <c r="Q145" s="33">
        <f t="shared" si="13"/>
        <v>2400</v>
      </c>
    </row>
    <row r="146" spans="1:17" ht="60" customHeight="1" thickBot="1">
      <c r="A146" s="50">
        <v>132</v>
      </c>
      <c r="B146" s="83">
        <v>7099182</v>
      </c>
      <c r="C146" s="84" t="s">
        <v>416</v>
      </c>
      <c r="D146" s="85" t="s">
        <v>159</v>
      </c>
      <c r="E146" s="85" t="s">
        <v>419</v>
      </c>
      <c r="F146" s="85" t="s">
        <v>63</v>
      </c>
      <c r="G146" s="75" t="s">
        <v>420</v>
      </c>
      <c r="H146" s="75" t="s">
        <v>2</v>
      </c>
      <c r="I146" s="86">
        <v>30</v>
      </c>
      <c r="J146" s="48"/>
      <c r="K146" s="49">
        <f t="shared" si="12"/>
        <v>0</v>
      </c>
      <c r="L146" s="49">
        <f t="shared" si="10"/>
        <v>0</v>
      </c>
      <c r="M146" s="51">
        <f t="shared" si="11"/>
        <v>0</v>
      </c>
      <c r="N146" s="60">
        <v>0.1</v>
      </c>
      <c r="P146" s="25">
        <v>14000</v>
      </c>
      <c r="Q146" s="33">
        <f t="shared" si="13"/>
        <v>7000</v>
      </c>
    </row>
    <row r="147" spans="1:17" ht="60" customHeight="1" thickBot="1">
      <c r="A147" s="50">
        <v>133</v>
      </c>
      <c r="B147" s="65">
        <v>7099149</v>
      </c>
      <c r="C147" s="66" t="s">
        <v>421</v>
      </c>
      <c r="D147" s="75" t="s">
        <v>160</v>
      </c>
      <c r="E147" s="75" t="s">
        <v>422</v>
      </c>
      <c r="F147" s="75" t="s">
        <v>63</v>
      </c>
      <c r="G147" s="75" t="s">
        <v>65</v>
      </c>
      <c r="H147" s="75" t="s">
        <v>216</v>
      </c>
      <c r="I147" s="86">
        <v>30</v>
      </c>
      <c r="J147" s="48"/>
      <c r="K147" s="49">
        <f t="shared" si="12"/>
        <v>0</v>
      </c>
      <c r="L147" s="49">
        <f>K147*N147</f>
        <v>0</v>
      </c>
      <c r="M147" s="51">
        <f>SUM(K147,L147)</f>
        <v>0</v>
      </c>
      <c r="N147" s="60">
        <v>0.1</v>
      </c>
      <c r="P147" s="32">
        <v>12000</v>
      </c>
      <c r="Q147" s="33">
        <f t="shared" si="13"/>
        <v>6000</v>
      </c>
    </row>
    <row r="148" spans="1:17" ht="60" customHeight="1" thickBot="1">
      <c r="A148" s="50">
        <v>134</v>
      </c>
      <c r="B148" s="65">
        <v>7099148</v>
      </c>
      <c r="C148" s="66" t="s">
        <v>421</v>
      </c>
      <c r="D148" s="75" t="s">
        <v>160</v>
      </c>
      <c r="E148" s="75" t="s">
        <v>422</v>
      </c>
      <c r="F148" s="75" t="s">
        <v>63</v>
      </c>
      <c r="G148" s="75" t="s">
        <v>423</v>
      </c>
      <c r="H148" s="75" t="s">
        <v>216</v>
      </c>
      <c r="I148" s="86">
        <v>30</v>
      </c>
      <c r="J148" s="48"/>
      <c r="K148" s="49">
        <f t="shared" si="12"/>
        <v>0</v>
      </c>
      <c r="L148" s="49">
        <f>K148*N148</f>
        <v>0</v>
      </c>
      <c r="M148" s="51">
        <f>SUM(K148,L148)</f>
        <v>0</v>
      </c>
      <c r="N148" s="60">
        <v>0.1</v>
      </c>
      <c r="P148" s="25">
        <v>288000</v>
      </c>
      <c r="Q148" s="33">
        <f t="shared" si="13"/>
        <v>144000</v>
      </c>
    </row>
    <row r="149" spans="1:17" ht="60" customHeight="1" thickBot="1">
      <c r="A149" s="50">
        <v>135</v>
      </c>
      <c r="B149" s="71">
        <v>7099002</v>
      </c>
      <c r="C149" s="66" t="s">
        <v>421</v>
      </c>
      <c r="D149" s="75" t="s">
        <v>160</v>
      </c>
      <c r="E149" s="75" t="s">
        <v>424</v>
      </c>
      <c r="F149" s="75" t="s">
        <v>63</v>
      </c>
      <c r="G149" s="75" t="s">
        <v>425</v>
      </c>
      <c r="H149" s="75" t="s">
        <v>426</v>
      </c>
      <c r="I149" s="86">
        <v>30</v>
      </c>
      <c r="J149" s="48"/>
      <c r="K149" s="49">
        <f t="shared" si="12"/>
        <v>0</v>
      </c>
      <c r="L149" s="49">
        <f>K149*N149</f>
        <v>0</v>
      </c>
      <c r="M149" s="51">
        <f>SUM(K149,L149)</f>
        <v>0</v>
      </c>
      <c r="N149" s="60">
        <v>0.1</v>
      </c>
      <c r="P149" s="32">
        <v>95200</v>
      </c>
      <c r="Q149" s="33">
        <f t="shared" si="13"/>
        <v>47600</v>
      </c>
    </row>
    <row r="150" spans="1:17" ht="60" customHeight="1" thickBot="1">
      <c r="A150" s="50">
        <v>136</v>
      </c>
      <c r="B150" s="65">
        <v>7099004</v>
      </c>
      <c r="C150" s="66" t="s">
        <v>421</v>
      </c>
      <c r="D150" s="75" t="s">
        <v>160</v>
      </c>
      <c r="E150" s="75" t="s">
        <v>427</v>
      </c>
      <c r="F150" s="75" t="s">
        <v>63</v>
      </c>
      <c r="G150" s="75" t="s">
        <v>428</v>
      </c>
      <c r="H150" s="75" t="s">
        <v>2</v>
      </c>
      <c r="I150" s="86">
        <v>30</v>
      </c>
      <c r="J150" s="48"/>
      <c r="K150" s="49">
        <f t="shared" si="12"/>
        <v>0</v>
      </c>
      <c r="L150" s="49">
        <f>K150*N150</f>
        <v>0</v>
      </c>
      <c r="M150" s="51">
        <f>SUM(K150,L150)</f>
        <v>0</v>
      </c>
      <c r="N150" s="60">
        <v>0.1</v>
      </c>
      <c r="P150" s="25">
        <v>510000</v>
      </c>
      <c r="Q150" s="33">
        <f t="shared" si="13"/>
        <v>255000</v>
      </c>
    </row>
    <row r="151" spans="1:17" ht="60" customHeight="1" thickBot="1">
      <c r="A151" s="52">
        <v>137</v>
      </c>
      <c r="B151" s="103" t="s">
        <v>429</v>
      </c>
      <c r="C151" s="104" t="s">
        <v>430</v>
      </c>
      <c r="D151" s="105" t="s">
        <v>161</v>
      </c>
      <c r="E151" s="105" t="s">
        <v>431</v>
      </c>
      <c r="F151" s="105" t="s">
        <v>66</v>
      </c>
      <c r="G151" s="105" t="s">
        <v>67</v>
      </c>
      <c r="H151" s="105" t="s">
        <v>432</v>
      </c>
      <c r="I151" s="106">
        <v>100</v>
      </c>
      <c r="J151" s="53"/>
      <c r="K151" s="54">
        <f t="shared" si="12"/>
        <v>0</v>
      </c>
      <c r="L151" s="54">
        <f>K151*N151</f>
        <v>0</v>
      </c>
      <c r="M151" s="55">
        <f>SUM(K151,L151)</f>
        <v>0</v>
      </c>
      <c r="N151" s="60">
        <v>0.2</v>
      </c>
      <c r="P151" s="32">
        <v>374000</v>
      </c>
      <c r="Q151" s="33">
        <f t="shared" si="13"/>
        <v>187000</v>
      </c>
    </row>
    <row r="152" spans="1:16" ht="30" customHeight="1" thickBot="1">
      <c r="A152" s="115" t="s">
        <v>167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7"/>
      <c r="L152" s="121">
        <f>SUM(K15:K151)</f>
        <v>0</v>
      </c>
      <c r="M152" s="122"/>
      <c r="N152" s="60"/>
      <c r="P152" s="11"/>
    </row>
    <row r="153" spans="1:16" ht="30" customHeight="1" thickBot="1">
      <c r="A153" s="118" t="s">
        <v>105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20"/>
      <c r="L153" s="123">
        <f>SUM(L15:L151)</f>
        <v>0</v>
      </c>
      <c r="M153" s="124"/>
      <c r="N153" s="60"/>
      <c r="P153" s="11"/>
    </row>
    <row r="154" spans="1:16" ht="30" customHeight="1" thickBot="1">
      <c r="A154" s="118" t="s">
        <v>168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20"/>
      <c r="L154" s="123">
        <f>SUM(M15:M151)</f>
        <v>0</v>
      </c>
      <c r="M154" s="124"/>
      <c r="N154" s="60"/>
      <c r="P154" s="11"/>
    </row>
    <row r="155" spans="1:16" ht="30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9"/>
      <c r="M155" s="39"/>
      <c r="N155" s="60"/>
      <c r="P155" s="38"/>
    </row>
    <row r="156" spans="1:16" ht="30" customHeight="1">
      <c r="A156" s="38"/>
      <c r="B156" s="126" t="s">
        <v>163</v>
      </c>
      <c r="C156" s="126"/>
      <c r="D156" s="126"/>
      <c r="E156" s="126"/>
      <c r="F156" s="126"/>
      <c r="G156" s="126"/>
      <c r="H156" s="38"/>
      <c r="I156" s="38"/>
      <c r="J156" s="38"/>
      <c r="K156" s="38"/>
      <c r="L156" s="39"/>
      <c r="M156" s="39"/>
      <c r="N156" s="60"/>
      <c r="P156" s="38"/>
    </row>
    <row r="157" spans="2:16" ht="15.75" customHeight="1">
      <c r="B157" s="61"/>
      <c r="C157" s="62"/>
      <c r="D157" s="63"/>
      <c r="E157" s="63"/>
      <c r="F157" s="62"/>
      <c r="G157" s="63"/>
      <c r="H157" s="2"/>
      <c r="I157" s="26"/>
      <c r="N157" s="60"/>
      <c r="P157" s="26"/>
    </row>
    <row r="158" spans="1:16" ht="15.75" customHeight="1">
      <c r="A158" s="3"/>
      <c r="B158" s="125" t="s">
        <v>164</v>
      </c>
      <c r="C158" s="125"/>
      <c r="D158" s="125"/>
      <c r="E158" s="125"/>
      <c r="F158" s="125"/>
      <c r="G158" s="64"/>
      <c r="H158" s="4"/>
      <c r="I158" s="27"/>
      <c r="J158" s="28"/>
      <c r="K158" s="28"/>
      <c r="L158" s="28"/>
      <c r="M158" s="28"/>
      <c r="N158" s="60"/>
      <c r="P158" s="27"/>
    </row>
    <row r="159" spans="1:16" ht="15.75" customHeight="1">
      <c r="A159" s="3"/>
      <c r="C159" s="29"/>
      <c r="D159" s="3"/>
      <c r="E159" s="3"/>
      <c r="F159" s="29"/>
      <c r="G159" s="3"/>
      <c r="H159" s="30"/>
      <c r="I159" s="31"/>
      <c r="J159" s="111" t="s">
        <v>166</v>
      </c>
      <c r="K159" s="111"/>
      <c r="L159" s="111"/>
      <c r="M159" s="111"/>
      <c r="N159" s="60"/>
      <c r="P159" s="31"/>
    </row>
    <row r="160" spans="1:16" ht="15.75" customHeight="1">
      <c r="A160" s="3"/>
      <c r="C160" s="29"/>
      <c r="D160" s="3"/>
      <c r="E160" s="3"/>
      <c r="F160" s="3" t="s">
        <v>165</v>
      </c>
      <c r="G160" s="3"/>
      <c r="H160" s="3"/>
      <c r="I160" s="31"/>
      <c r="J160" s="112"/>
      <c r="K160" s="113"/>
      <c r="L160" s="113"/>
      <c r="M160" s="113"/>
      <c r="N160" s="60"/>
      <c r="P160" s="31"/>
    </row>
    <row r="161" spans="1:16" ht="15.75" customHeight="1">
      <c r="A161" s="3"/>
      <c r="C161" s="29"/>
      <c r="D161" s="3"/>
      <c r="E161" s="3"/>
      <c r="F161" s="3"/>
      <c r="G161" s="3"/>
      <c r="H161" s="3"/>
      <c r="I161" s="31"/>
      <c r="J161" s="114"/>
      <c r="K161" s="114"/>
      <c r="L161" s="114"/>
      <c r="M161" s="114"/>
      <c r="N161" s="60"/>
      <c r="P161" s="31"/>
    </row>
    <row r="162" spans="1:16" ht="15.75" customHeight="1">
      <c r="A162" s="3"/>
      <c r="C162" s="29"/>
      <c r="D162" s="3"/>
      <c r="E162" s="3"/>
      <c r="F162" s="29"/>
      <c r="G162" s="3"/>
      <c r="H162" s="30"/>
      <c r="I162" s="31"/>
      <c r="J162" s="28"/>
      <c r="K162" s="28"/>
      <c r="L162" s="28"/>
      <c r="M162" s="28"/>
      <c r="N162" s="60"/>
      <c r="P162" s="31"/>
    </row>
  </sheetData>
  <sheetProtection deleteColumns="0" deleteRows="0"/>
  <mergeCells count="18">
    <mergeCell ref="J159:M159"/>
    <mergeCell ref="J160:M161"/>
    <mergeCell ref="A152:K152"/>
    <mergeCell ref="A153:K153"/>
    <mergeCell ref="A154:K154"/>
    <mergeCell ref="L152:M152"/>
    <mergeCell ref="L153:M153"/>
    <mergeCell ref="L154:M154"/>
    <mergeCell ref="B158:F158"/>
    <mergeCell ref="B156:G156"/>
    <mergeCell ref="A1:M1"/>
    <mergeCell ref="A4:M5"/>
    <mergeCell ref="A7:D7"/>
    <mergeCell ref="A9:D9"/>
    <mergeCell ref="A11:D11"/>
    <mergeCell ref="K7:M7"/>
    <mergeCell ref="K9:M9"/>
    <mergeCell ref="K11:M11"/>
  </mergeCells>
  <printOptions/>
  <pageMargins left="0.1968503937007874" right="0.15748031496062992" top="0.1968503937007874" bottom="0.22" header="0.15748031496062992" footer="0.15748031496062992"/>
  <pageSetup horizontalDpi="600" verticalDpi="600" orientation="landscape" paperSize="8" scale="80" r:id="rId1"/>
  <headerFooter>
    <oddFooter>&amp;C&amp;"Arial,Regular"&amp;9Страна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K20" sqref="K20"/>
    </sheetView>
  </sheetViews>
  <sheetFormatPr defaultColWidth="9.140625" defaultRowHeight="15"/>
  <sheetData>
    <row r="1" ht="15" customHeight="1"/>
    <row r="2" ht="15">
      <c r="A2" t="s">
        <v>80</v>
      </c>
    </row>
    <row r="3" spans="1:13" s="88" customFormat="1" ht="45.75" customHeight="1">
      <c r="A3" s="130" t="s">
        <v>162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="88" customFormat="1" ht="15"/>
    <row r="5" spans="1:13" s="88" customFormat="1" ht="78" customHeight="1">
      <c r="A5" s="130" t="s">
        <v>434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="88" customFormat="1" ht="15">
      <c r="A6" s="88" t="s">
        <v>81</v>
      </c>
    </row>
    <row r="7" spans="1:13" s="88" customFormat="1" ht="45.75" customHeight="1">
      <c r="A7" s="128" t="s">
        <v>82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s="88" customFormat="1" ht="15">
      <c r="A8" s="128" t="s">
        <v>83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="88" customFormat="1" ht="15"/>
    <row r="10" spans="1:13" s="88" customFormat="1" ht="15">
      <c r="A10" s="129" t="s">
        <v>435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="88" customFormat="1" ht="15"/>
    <row r="12" spans="1:13" s="88" customFormat="1" ht="63" customHeight="1">
      <c r="A12" s="130" t="s">
        <v>84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3" s="88" customFormat="1" ht="15">
      <c r="A13" s="128" t="s">
        <v>85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3" s="88" customFormat="1" ht="15">
      <c r="A14" s="127" t="s">
        <v>86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3" s="88" customFormat="1" ht="15">
      <c r="A15" s="127" t="s">
        <v>436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="88" customFormat="1" ht="15"/>
    <row r="17" spans="1:13" s="88" customFormat="1" ht="33.75" customHeight="1">
      <c r="A17" s="128" t="s">
        <v>87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2016-07-29T13:05:13Z</cp:lastPrinted>
  <dcterms:created xsi:type="dcterms:W3CDTF">2013-07-24T11:49:32Z</dcterms:created>
  <dcterms:modified xsi:type="dcterms:W3CDTF">2016-07-29T13:29:38Z</dcterms:modified>
  <cp:category/>
  <cp:version/>
  <cp:contentType/>
  <cp:contentStatus/>
</cp:coreProperties>
</file>