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<sst xmlns="http://schemas.openxmlformats.org/spreadsheetml/2006/main" count="52" uniqueCount="51">
  <si>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</si>
  <si>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</si>
  <si>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</si>
  <si>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</si>
  <si>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</si>
  <si>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</si>
  <si>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</si>
  <si>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</si>
  <si>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</si>
  <si>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</si>
  <si>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</si>
  <si>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</si>
  <si>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</si>
  <si>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</si>
  <si>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</si>
  <si>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</si>
  <si>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</si>
  <si>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</si>
  <si>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</si>
  <si>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</si>
  <si>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</si>
  <si>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</si>
  <si>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</si>
  <si>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</si>
  <si>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</si>
  <si>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</si>
  <si>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</si>
  <si>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</si>
  <si>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</si>
  <si>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Отворени</t>
  </si>
  <si>
    <t>Предмет набавке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</si>
  <si>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</si>
  <si>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</si>
  <si>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</si>
  <si>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</si>
  <si>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</si>
  <si>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404-1-110/16-40</t>
  </si>
  <si>
    <t>Лекови за лечење мултипле склерозе</t>
  </si>
  <si>
    <t>Број партије</t>
  </si>
  <si>
    <t>Јачина лека/ концен-трација</t>
  </si>
  <si>
    <t>Количина о трошку Фонда</t>
  </si>
  <si>
    <t>Број пацијената који се лече о трошку добављача</t>
  </si>
  <si>
    <t>Количина о трошку добављача</t>
  </si>
  <si>
    <t>кутија</t>
  </si>
  <si>
    <t>раствор за инјекцију у напуњеном инјекционом шприцу</t>
  </si>
  <si>
    <t>Интерферон бета 1а јачине 44 mcg</t>
  </si>
  <si>
    <t>0328388</t>
  </si>
  <si>
    <t>Rebif ®</t>
  </si>
  <si>
    <t>Merck Serono S.P.A., Italija, Modugno, Via Delle Magnolie 15 (loc.frazione Zona Industriale)</t>
  </si>
  <si>
    <t>44 mcg/0,5 ml</t>
  </si>
  <si>
    <t>MERCK D.O.O.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</si>
</sst>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5" borderId="2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4" fontId="45" fillId="34" borderId="21" xfId="0" applyNumberFormat="1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vertical="center" wrapText="1"/>
    </xf>
    <xf numFmtId="4" fontId="45" fillId="34" borderId="23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49" fontId="45" fillId="35" borderId="19" xfId="0" applyNumberFormat="1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6" fillId="35" borderId="19" xfId="56" applyNumberFormat="1" applyFont="1" applyFill="1" applyBorder="1" applyAlignment="1">
      <alignment horizontal="center" vertical="center" wrapText="1"/>
      <protection/>
    </xf>
    <xf numFmtId="4" fontId="45" fillId="0" borderId="2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34" borderId="25" xfId="0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horizontal="right" vertical="center" wrapText="1"/>
    </xf>
    <xf numFmtId="0" fontId="45" fillId="34" borderId="24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26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30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0.8515625" style="50" customWidth="1"/>
    <col min="11" max="11" width="10.8515625" style="50" hidden="1" customWidth="1"/>
    <col min="12" max="12" width="10.8515625" style="50" customWidth="1"/>
    <col min="13" max="13" width="11.00390625" style="3" hidden="1" customWidth="1"/>
    <col min="14" max="14" width="10.8515625" style="3" customWidth="1"/>
    <col min="15" max="15" width="13.421875" style="3" hidden="1" customWidth="1"/>
    <col min="16" max="16" width="16.28125" style="3" customWidth="1"/>
    <col min="17" max="17" width="17.57421875" style="3" hidden="1" customWidth="1"/>
    <col min="18" max="16384" width="9.140625" style="3" customWidth="1"/>
  </cols>
  <sheetData>
    <row r="1" spans="1:17" ht="12.7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</row>
    <row r="2" spans="1:17" ht="12.75" customHeight="1">
      <c r="A2" s="53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21"/>
    </row>
    <row r="3" ht="13.5" thickBot="1"/>
    <row r="4" spans="1:17" ht="66.75" customHeight="1" thickTop="1">
      <c r="A4" s="34" t="s">
        <v>38</v>
      </c>
      <c r="B4" s="45" t="s">
        <v>30</v>
      </c>
      <c r="C4" s="46" t="s">
        <v>0</v>
      </c>
      <c r="D4" s="47" t="s">
        <v>31</v>
      </c>
      <c r="E4" s="47" t="s">
        <v>2</v>
      </c>
      <c r="F4" s="47" t="s">
        <v>1</v>
      </c>
      <c r="G4" s="47" t="s">
        <v>39</v>
      </c>
      <c r="H4" s="48" t="s">
        <v>3</v>
      </c>
      <c r="I4" s="47" t="s">
        <v>40</v>
      </c>
      <c r="J4" s="47" t="s">
        <v>41</v>
      </c>
      <c r="K4" s="35"/>
      <c r="L4" s="47" t="s">
        <v>42</v>
      </c>
      <c r="M4" s="35" t="s">
        <v>4</v>
      </c>
      <c r="N4" s="47" t="s">
        <v>5</v>
      </c>
      <c r="O4" s="36" t="s">
        <v>6</v>
      </c>
      <c r="P4" s="37" t="s">
        <v>7</v>
      </c>
      <c r="Q4" s="2" t="s">
        <v>8</v>
      </c>
    </row>
    <row r="5" spans="1:17" s="29" customFormat="1" ht="72.75" customHeight="1">
      <c r="A5" s="51">
        <v>1</v>
      </c>
      <c r="B5" s="52" t="s">
        <v>45</v>
      </c>
      <c r="C5" s="44" t="s">
        <v>46</v>
      </c>
      <c r="D5" s="31" t="s">
        <v>47</v>
      </c>
      <c r="E5" s="31" t="s">
        <v>48</v>
      </c>
      <c r="F5" s="52" t="s">
        <v>44</v>
      </c>
      <c r="G5" s="31" t="s">
        <v>49</v>
      </c>
      <c r="H5" s="52" t="s">
        <v>43</v>
      </c>
      <c r="I5" s="32"/>
      <c r="J5" s="52"/>
      <c r="K5" s="32">
        <v>13</v>
      </c>
      <c r="L5" s="32">
        <f>J5*K5</f>
        <v>0</v>
      </c>
      <c r="M5" s="33">
        <v>89403.7</v>
      </c>
      <c r="N5" s="43">
        <v>89403.7</v>
      </c>
      <c r="O5" s="42">
        <f>I5*M5</f>
        <v>0</v>
      </c>
      <c r="P5" s="49">
        <f>I5*N5</f>
        <v>0</v>
      </c>
      <c r="Q5" s="24">
        <v>1</v>
      </c>
    </row>
    <row r="6" spans="1:17" ht="12.75" customHeight="1">
      <c r="A6" s="56" t="s">
        <v>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38"/>
      <c r="P6" s="39">
        <f>SUM(P5:P5)</f>
        <v>0</v>
      </c>
      <c r="Q6" s="20"/>
    </row>
    <row r="7" spans="1:17" ht="12.75" customHeight="1">
      <c r="A7" s="56" t="s">
        <v>10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8"/>
      <c r="P7" s="39">
        <f>P6*0.1</f>
        <v>0</v>
      </c>
      <c r="Q7" s="20"/>
    </row>
    <row r="8" spans="1:17" ht="13.5" customHeight="1" thickBot="1">
      <c r="A8" s="54" t="s">
        <v>11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40"/>
      <c r="P8" s="41">
        <f>P7+P6</f>
        <v>0</v>
      </c>
      <c r="Q8" s="20"/>
    </row>
    <row r="9" ht="13.5" thickTop="1"/>
  </sheetData>
  <sheetProtection/>
  <mergeCells count="5">
    <mergeCell ref="A1:P1"/>
    <mergeCell ref="A2:P2"/>
    <mergeCell ref="A8:N8"/>
    <mergeCell ref="A7:N7"/>
    <mergeCell ref="A6:N6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12</v>
      </c>
      <c r="C2" s="11"/>
      <c r="D2" s="11"/>
      <c r="E2" s="11" t="s">
        <v>50</v>
      </c>
    </row>
    <row r="4" ht="15" thickBot="1"/>
    <row r="5" spans="2:7" ht="24.75" thickBot="1">
      <c r="B5" s="4" t="s">
        <v>17</v>
      </c>
      <c r="C5" s="5" t="s">
        <v>36</v>
      </c>
      <c r="E5" s="12" t="s">
        <v>13</v>
      </c>
      <c r="F5" s="13" t="s">
        <v>14</v>
      </c>
      <c r="G5" s="14" t="s">
        <v>15</v>
      </c>
    </row>
    <row r="6" spans="2:7" ht="15" thickBot="1">
      <c r="B6" s="6"/>
      <c r="C6" s="7"/>
      <c r="E6" s="15">
        <f>SUBTOTAL(9,specifikacija!O5:O5)</f>
        <v>0</v>
      </c>
      <c r="F6" s="15">
        <f>SUBTOTAL(9,specifikacija!P5:P5)</f>
        <v>0</v>
      </c>
      <c r="G6" s="16">
        <f>F6*1.1</f>
        <v>0</v>
      </c>
    </row>
    <row r="7" spans="2:7" ht="36.75" customHeight="1" thickBot="1">
      <c r="B7" s="4" t="s">
        <v>18</v>
      </c>
      <c r="C7" s="28" t="s">
        <v>35</v>
      </c>
      <c r="E7" s="58" t="s">
        <v>16</v>
      </c>
      <c r="F7" s="59"/>
      <c r="G7" s="60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19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20</v>
      </c>
      <c r="C11" s="8" t="s">
        <v>24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21</v>
      </c>
      <c r="C13" s="26" t="s">
        <v>32</v>
      </c>
      <c r="E13" s="9" t="s">
        <v>26</v>
      </c>
      <c r="F13" s="25">
        <f>SUBTOTAL(101,specifikacija!Q5:Q5)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22</v>
      </c>
      <c r="C15" s="5" t="s">
        <v>37</v>
      </c>
      <c r="E15" s="9" t="s">
        <v>27</v>
      </c>
      <c r="F15" s="8" t="s">
        <v>25</v>
      </c>
    </row>
    <row r="16" spans="2:3" ht="14.25">
      <c r="B16" s="6"/>
      <c r="C16" s="7"/>
    </row>
    <row r="17" spans="2:3" ht="15">
      <c r="B17" s="27" t="s">
        <v>33</v>
      </c>
      <c r="C17" s="26" t="s">
        <v>34</v>
      </c>
    </row>
    <row r="18" spans="2:3" ht="14.25">
      <c r="B18" s="6"/>
      <c r="C18" s="7"/>
    </row>
    <row r="19" spans="2:3" ht="15">
      <c r="B19" s="4" t="s">
        <v>23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2016-10-04T11:30:36Z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