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Medicom d.o.o 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<sst xmlns="http://schemas.openxmlformats.org/spreadsheetml/2006/main" count="104" uniqueCount="74">
  <si>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</si>
  <si>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</si>
  <si>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</si>
  <si>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</si>
  <si>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</si>
  <si>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</si>
  <si>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</si>
  <si>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</si>
  <si>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</si>
  <si>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</si>
  <si>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</si>
  <si>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</si>
  <si>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</si>
  <si>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</si>
  <si>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</si>
  <si>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</si>
  <si>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</si>
  <si>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</si>
  <si>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</si>
  <si>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</si>
  <si>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</si>
  <si>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</si>
  <si>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</si>
  <si>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</si>
  <si>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</si>
  <si>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</si>
  <si>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</si>
  <si>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</si>
  <si>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</si>
  <si>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</si>
  <si>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</si>
  <si>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</si>
  <si>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</si>
  <si>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</si>
  <si>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</si>
  <si>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</si>
  <si>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</si>
  <si>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</si>
  <si>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</si>
  <si>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</si>
  <si>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</si>
  <si>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 xml:space="preserve">Назив добављача:  Medicom d.o.o </t>
  </si>
  <si>
    <t xml:space="preserve">Medicom d.o.o </t>
  </si>
  <si>
    <t>joversol 300 mg/ml</t>
  </si>
  <si>
    <t>199406</t>
  </si>
  <si>
    <t>199413</t>
  </si>
  <si>
    <t>Optiray 300</t>
  </si>
  <si>
    <t>Mallinckrodt Canada</t>
  </si>
  <si>
    <t>rastvor za injekciju i infuziju</t>
  </si>
  <si>
    <t>50 ml (300 mg/ml) (63.6%)</t>
  </si>
  <si>
    <t>100 ml (300mg/ml)</t>
  </si>
  <si>
    <t>ml</t>
  </si>
  <si>
    <t>200 ml (300 mg/ml)</t>
  </si>
  <si>
    <t>500 ml (300 mg/ml)</t>
  </si>
  <si>
    <t>199415</t>
  </si>
  <si>
    <t>199416</t>
  </si>
  <si>
    <t>joversol 350 mg/ml</t>
  </si>
  <si>
    <t>Optiray 350</t>
  </si>
  <si>
    <t>50 ml (350 mg/ml) (74.1%)</t>
  </si>
  <si>
    <t>100 ml (350 mg/ml)</t>
  </si>
  <si>
    <t>199407</t>
  </si>
  <si>
    <t>199408</t>
  </si>
  <si>
    <t>200 ml (350 mg/ml)</t>
  </si>
  <si>
    <t>500 ml (350 mg/ml)</t>
  </si>
  <si>
    <t>199409</t>
  </si>
  <si>
    <t>199410</t>
  </si>
  <si>
    <t>barijum sulfat 1 g/ml</t>
  </si>
  <si>
    <t>N003673</t>
  </si>
  <si>
    <t>Micropaque</t>
  </si>
  <si>
    <t>Guerbet, Francuska</t>
  </si>
  <si>
    <t>oralna/rektalna suspenzija</t>
  </si>
  <si>
    <t>5 l (1 g/ml)</t>
  </si>
  <si>
    <t>БРОЈ ПОНУДА ПО ПАРТИЈИ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</si>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</sst>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  <xf numFmtId="4" fontId="46" fillId="37" borderId="1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8.710937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1.421875" style="0" customWidth="1"/>
    <col min="10" max="10" width="13.57421875" style="0" hidden="1" customWidth="1"/>
    <col min="11" max="11" width="11.7109375" style="0" customWidth="1"/>
    <col min="12" max="12" width="12.85156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6"/>
      <c r="O2" s="26"/>
      <c r="P2" s="26"/>
      <c r="Q2" s="26"/>
      <c r="R2" s="26"/>
      <c r="S2" s="26"/>
      <c r="T2" s="26"/>
      <c r="U2" s="26"/>
      <c r="V2" s="26"/>
    </row>
    <row r="3" spans="1:22" s="25" customFormat="1" ht="15">
      <c r="A3" s="22"/>
      <c r="B3" s="22"/>
      <c r="C3" s="23"/>
      <c r="D3" s="22"/>
      <c r="E3" s="26" t="s">
        <v>41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2"/>
      <c r="V3" s="22"/>
    </row>
    <row r="4" spans="2:22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4"/>
      <c r="U4" s="22"/>
      <c r="V4" s="22"/>
    </row>
    <row r="5" spans="1:15" s="1" customFormat="1" ht="48">
      <c r="A5" s="33" t="s">
        <v>0</v>
      </c>
      <c r="B5" s="33" t="s">
        <v>1</v>
      </c>
      <c r="C5" s="34" t="s">
        <v>37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35</v>
      </c>
      <c r="K5" s="36" t="s">
        <v>8</v>
      </c>
      <c r="L5" s="35" t="s">
        <v>36</v>
      </c>
      <c r="M5" s="35" t="s">
        <v>9</v>
      </c>
      <c r="N5" s="35" t="s">
        <v>72</v>
      </c>
      <c r="O5"/>
    </row>
    <row r="6" spans="1:14" s="1" customFormat="1" ht="24">
      <c r="A6" s="43">
        <v>370</v>
      </c>
      <c r="B6" s="43" t="s">
        <v>43</v>
      </c>
      <c r="C6" s="29" t="s">
        <v>44</v>
      </c>
      <c r="D6" s="28" t="s">
        <v>46</v>
      </c>
      <c r="E6" s="28" t="s">
        <v>47</v>
      </c>
      <c r="F6" s="28" t="s">
        <v>48</v>
      </c>
      <c r="G6" s="28" t="s">
        <v>49</v>
      </c>
      <c r="H6" s="28" t="s">
        <v>51</v>
      </c>
      <c r="I6" s="39"/>
      <c r="J6" s="37">
        <v>30.14</v>
      </c>
      <c r="K6" s="27">
        <v>29.24</v>
      </c>
      <c r="L6" s="37">
        <f>I6*J6</f>
        <v>0</v>
      </c>
      <c r="M6" s="38">
        <f>I6*K6</f>
        <v>0</v>
      </c>
      <c r="N6" s="39">
        <v>1</v>
      </c>
    </row>
    <row r="7" spans="1:14" s="1" customFormat="1" ht="24">
      <c r="A7" s="44"/>
      <c r="B7" s="44"/>
      <c r="C7" s="29" t="s">
        <v>45</v>
      </c>
      <c r="D7" s="28" t="s">
        <v>46</v>
      </c>
      <c r="E7" s="28" t="s">
        <v>47</v>
      </c>
      <c r="F7" s="28" t="s">
        <v>48</v>
      </c>
      <c r="G7" s="28" t="s">
        <v>50</v>
      </c>
      <c r="H7" s="28" t="s">
        <v>51</v>
      </c>
      <c r="I7" s="39"/>
      <c r="J7" s="37">
        <v>30.14</v>
      </c>
      <c r="K7" s="27">
        <v>29.24</v>
      </c>
      <c r="L7" s="37">
        <f aca="true" t="shared" si="0" ref="L7:L14">I7*J7</f>
        <v>0</v>
      </c>
      <c r="M7" s="38">
        <f aca="true" t="shared" si="1" ref="M7:M14">I7*K7</f>
        <v>0</v>
      </c>
      <c r="N7" s="39">
        <v>1</v>
      </c>
    </row>
    <row r="8" spans="1:14" s="1" customFormat="1" ht="24">
      <c r="A8" s="43">
        <v>371</v>
      </c>
      <c r="B8" s="43" t="s">
        <v>43</v>
      </c>
      <c r="C8" s="29" t="s">
        <v>54</v>
      </c>
      <c r="D8" s="28" t="s">
        <v>46</v>
      </c>
      <c r="E8" s="28" t="s">
        <v>47</v>
      </c>
      <c r="F8" s="28" t="s">
        <v>48</v>
      </c>
      <c r="G8" s="28" t="s">
        <v>52</v>
      </c>
      <c r="H8" s="28" t="s">
        <v>51</v>
      </c>
      <c r="I8" s="39"/>
      <c r="J8" s="37">
        <v>24.79</v>
      </c>
      <c r="K8" s="27">
        <v>24.79</v>
      </c>
      <c r="L8" s="37">
        <f t="shared" si="0"/>
        <v>0</v>
      </c>
      <c r="M8" s="38">
        <f t="shared" si="1"/>
        <v>0</v>
      </c>
      <c r="N8" s="39">
        <v>1</v>
      </c>
    </row>
    <row r="9" spans="1:14" s="1" customFormat="1" ht="24">
      <c r="A9" s="44"/>
      <c r="B9" s="44"/>
      <c r="C9" s="29" t="s">
        <v>55</v>
      </c>
      <c r="D9" s="28" t="s">
        <v>46</v>
      </c>
      <c r="E9" s="28" t="s">
        <v>47</v>
      </c>
      <c r="F9" s="28" t="s">
        <v>48</v>
      </c>
      <c r="G9" s="28" t="s">
        <v>53</v>
      </c>
      <c r="H9" s="28" t="s">
        <v>51</v>
      </c>
      <c r="I9" s="39"/>
      <c r="J9" s="37">
        <v>24.79</v>
      </c>
      <c r="K9" s="27">
        <v>24.79</v>
      </c>
      <c r="L9" s="37">
        <f t="shared" si="0"/>
        <v>0</v>
      </c>
      <c r="M9" s="38">
        <f t="shared" si="1"/>
        <v>0</v>
      </c>
      <c r="N9" s="39">
        <v>1</v>
      </c>
    </row>
    <row r="10" spans="1:14" s="1" customFormat="1" ht="24">
      <c r="A10" s="43">
        <v>372</v>
      </c>
      <c r="B10" s="43" t="s">
        <v>56</v>
      </c>
      <c r="C10" s="29" t="s">
        <v>60</v>
      </c>
      <c r="D10" s="28" t="s">
        <v>57</v>
      </c>
      <c r="E10" s="28" t="s">
        <v>47</v>
      </c>
      <c r="F10" s="28" t="s">
        <v>48</v>
      </c>
      <c r="G10" s="28" t="s">
        <v>58</v>
      </c>
      <c r="H10" s="28" t="s">
        <v>51</v>
      </c>
      <c r="I10" s="39"/>
      <c r="J10" s="37">
        <v>32.62</v>
      </c>
      <c r="K10" s="27">
        <v>32.62</v>
      </c>
      <c r="L10" s="37">
        <f t="shared" si="0"/>
        <v>0</v>
      </c>
      <c r="M10" s="38">
        <f t="shared" si="1"/>
        <v>0</v>
      </c>
      <c r="N10" s="39">
        <v>1</v>
      </c>
    </row>
    <row r="11" spans="1:14" s="1" customFormat="1" ht="24">
      <c r="A11" s="44"/>
      <c r="B11" s="44"/>
      <c r="C11" s="29" t="s">
        <v>61</v>
      </c>
      <c r="D11" s="28" t="s">
        <v>57</v>
      </c>
      <c r="E11" s="28" t="s">
        <v>47</v>
      </c>
      <c r="F11" s="28" t="s">
        <v>48</v>
      </c>
      <c r="G11" s="28" t="s">
        <v>59</v>
      </c>
      <c r="H11" s="28" t="s">
        <v>51</v>
      </c>
      <c r="I11" s="39"/>
      <c r="J11" s="37">
        <v>32.62</v>
      </c>
      <c r="K11" s="27">
        <v>32.62</v>
      </c>
      <c r="L11" s="37">
        <f t="shared" si="0"/>
        <v>0</v>
      </c>
      <c r="M11" s="38">
        <f t="shared" si="1"/>
        <v>0</v>
      </c>
      <c r="N11" s="39">
        <v>1</v>
      </c>
    </row>
    <row r="12" spans="1:14" s="1" customFormat="1" ht="24">
      <c r="A12" s="43">
        <v>373</v>
      </c>
      <c r="B12" s="43" t="s">
        <v>56</v>
      </c>
      <c r="C12" s="29" t="s">
        <v>64</v>
      </c>
      <c r="D12" s="28" t="s">
        <v>57</v>
      </c>
      <c r="E12" s="28" t="s">
        <v>47</v>
      </c>
      <c r="F12" s="28" t="s">
        <v>48</v>
      </c>
      <c r="G12" s="28" t="s">
        <v>62</v>
      </c>
      <c r="H12" s="28" t="s">
        <v>51</v>
      </c>
      <c r="I12" s="39"/>
      <c r="J12" s="37">
        <v>24.79</v>
      </c>
      <c r="K12" s="27">
        <v>24.79</v>
      </c>
      <c r="L12" s="37">
        <f t="shared" si="0"/>
        <v>0</v>
      </c>
      <c r="M12" s="38">
        <f t="shared" si="1"/>
        <v>0</v>
      </c>
      <c r="N12" s="39">
        <v>1</v>
      </c>
    </row>
    <row r="13" spans="1:14" s="1" customFormat="1" ht="24">
      <c r="A13" s="44"/>
      <c r="B13" s="44"/>
      <c r="C13" s="29" t="s">
        <v>65</v>
      </c>
      <c r="D13" s="28" t="s">
        <v>57</v>
      </c>
      <c r="E13" s="28" t="s">
        <v>47</v>
      </c>
      <c r="F13" s="28" t="s">
        <v>48</v>
      </c>
      <c r="G13" s="28" t="s">
        <v>63</v>
      </c>
      <c r="H13" s="28" t="s">
        <v>51</v>
      </c>
      <c r="I13" s="39"/>
      <c r="J13" s="37">
        <v>24.79</v>
      </c>
      <c r="K13" s="27">
        <v>24.79</v>
      </c>
      <c r="L13" s="37">
        <f t="shared" si="0"/>
        <v>0</v>
      </c>
      <c r="M13" s="38">
        <f t="shared" si="1"/>
        <v>0</v>
      </c>
      <c r="N13" s="39">
        <v>1</v>
      </c>
    </row>
    <row r="14" spans="1:14" s="1" customFormat="1" ht="24">
      <c r="A14" s="28">
        <v>375</v>
      </c>
      <c r="B14" s="28" t="s">
        <v>66</v>
      </c>
      <c r="C14" s="29" t="s">
        <v>67</v>
      </c>
      <c r="D14" s="28" t="s">
        <v>68</v>
      </c>
      <c r="E14" s="28" t="s">
        <v>69</v>
      </c>
      <c r="F14" s="28" t="s">
        <v>70</v>
      </c>
      <c r="G14" s="28" t="s">
        <v>71</v>
      </c>
      <c r="H14" s="28" t="s">
        <v>51</v>
      </c>
      <c r="I14" s="39"/>
      <c r="J14" s="37">
        <v>1.98</v>
      </c>
      <c r="K14" s="27">
        <v>1.98</v>
      </c>
      <c r="L14" s="37">
        <f t="shared" si="0"/>
        <v>0</v>
      </c>
      <c r="M14" s="38">
        <f t="shared" si="1"/>
        <v>0</v>
      </c>
      <c r="N14" s="39">
        <v>2</v>
      </c>
    </row>
    <row r="15" spans="1:14" s="1" customFormat="1" ht="15.75" customHeight="1">
      <c r="A15" s="40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0"/>
      <c r="M15" s="30">
        <f>SUM(M6:M14)</f>
        <v>0</v>
      </c>
      <c r="N15" s="2">
        <v>0.1</v>
      </c>
    </row>
    <row r="16" spans="1:14" ht="15.75" customHeight="1">
      <c r="A16" s="41" t="s">
        <v>10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31"/>
      <c r="M16" s="31">
        <f>M15*N15</f>
        <v>0</v>
      </c>
      <c r="N16" s="3"/>
    </row>
    <row r="17" spans="1:14" ht="15.75" customHeight="1">
      <c r="A17" s="41" t="s">
        <v>39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31"/>
      <c r="M17" s="31">
        <f>M15+M16</f>
        <v>0</v>
      </c>
      <c r="N17" s="3"/>
    </row>
  </sheetData>
  <sheetProtection/>
  <mergeCells count="12">
    <mergeCell ref="B12:B13"/>
    <mergeCell ref="B10:B11"/>
    <mergeCell ref="A15:K15"/>
    <mergeCell ref="A17:K17"/>
    <mergeCell ref="A16:K16"/>
    <mergeCell ref="A2:M2"/>
    <mergeCell ref="B6:B7"/>
    <mergeCell ref="A6:A7"/>
    <mergeCell ref="A8:A9"/>
    <mergeCell ref="B8:B9"/>
    <mergeCell ref="A10:A11"/>
    <mergeCell ref="A12:A13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11</v>
      </c>
      <c r="C2" s="4"/>
      <c r="D2" s="4"/>
      <c r="E2" s="5" t="s">
        <v>42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.75" thickBot="1">
      <c r="B6" s="12"/>
      <c r="C6" s="13"/>
      <c r="D6" s="6"/>
      <c r="E6" s="14">
        <f>SUM('Medicom d.o.o '!L6:L14)</f>
        <v>0</v>
      </c>
      <c r="F6" s="14">
        <f>SUM('Medicom d.o.o '!M6:M14)</f>
        <v>0</v>
      </c>
      <c r="G6" s="15">
        <f>F6*1.1</f>
        <v>0</v>
      </c>
    </row>
    <row r="7" spans="2:7" ht="24.75" thickBot="1">
      <c r="B7" s="7" t="s">
        <v>16</v>
      </c>
      <c r="C7" s="16" t="s">
        <v>17</v>
      </c>
      <c r="D7" s="6"/>
      <c r="E7" s="45" t="s">
        <v>18</v>
      </c>
      <c r="F7" s="46"/>
      <c r="G7" s="47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23</v>
      </c>
      <c r="C13" s="16" t="s">
        <v>24</v>
      </c>
      <c r="D13" s="6"/>
      <c r="E13" s="20" t="s">
        <v>25</v>
      </c>
      <c r="F13" s="21">
        <f>SUBTOTAL(101,'Medicom d.o.o '!N6:N14)</f>
        <v>1.1111111111111112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25.5">
      <c r="B15" s="7" t="s">
        <v>26</v>
      </c>
      <c r="C15" s="8" t="s">
        <v>27</v>
      </c>
      <c r="D15" s="6"/>
      <c r="E15" s="20" t="s">
        <v>28</v>
      </c>
      <c r="F15" s="16" t="s">
        <v>29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30</v>
      </c>
      <c r="C17" s="8" t="s">
        <v>73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31</v>
      </c>
      <c r="C19" s="8" t="s">
        <v>32</v>
      </c>
    </row>
    <row r="20" spans="2:3" ht="15">
      <c r="B20" s="12"/>
      <c r="C20" s="13"/>
    </row>
    <row r="21" spans="2:3" ht="15">
      <c r="B21" s="7" t="s">
        <v>33</v>
      </c>
      <c r="C21" s="32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2016-09-01T07:15:52Z</cp:lastPrinted>
  <dcterms:created xsi:type="dcterms:W3CDTF">2016-01-05T12:06:43Z</dcterms:created>
  <dcterms:modified xsi:type="dcterms:W3CDTF">2016-09-01T07:15:57Z</dcterms:modified>
  <cp:category/>
  <cp:version/>
  <cp:contentType/>
  <cp:contentStatus/>
</cp:coreProperties>
</file>