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Licentis " sheetId="1" r:id="rId1"/>
    <sheet name="Obrazac KVI" sheetId="2" r:id="rId2"/>
  </sheets>
  <definedNames>
    <definedName name="_xlnm.Print_Area" localSheetId="0">'Licentis '!$A$1:$M$16</definedName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<sst xmlns="http://schemas.openxmlformats.org/spreadsheetml/2006/main" count="101" uniqueCount="88">
  <si>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</si>
  <si>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</si>
  <si>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</si>
  <si>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</si>
  <si>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</si>
  <si>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</si>
  <si>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</si>
  <si>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</si>
  <si>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</si>
  <si>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</si>
  <si>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</si>
  <si>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</si>
  <si>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</si>
  <si>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</si>
  <si>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</si>
  <si>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</si>
  <si>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</si>
  <si>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</si>
  <si>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</si>
  <si>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</si>
  <si>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</si>
  <si>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</si>
  <si>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</si>
  <si>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</si>
  <si>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</si>
  <si>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</si>
  <si>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</si>
  <si>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</si>
  <si>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</si>
  <si>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</si>
  <si>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</si>
  <si>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</si>
  <si>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</si>
  <si>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</si>
  <si>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</si>
  <si>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</si>
  <si>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</si>
  <si>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</si>
  <si>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</si>
  <si>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</si>
  <si>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</si>
  <si>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>koncentrat za rastvor za infuziju</t>
  </si>
  <si>
    <t>БРОЈ ПОНУДА ПО ПАРТИЈИ</t>
  </si>
  <si>
    <t>Лекови са Листе Б и Листе Д Листе лекова</t>
  </si>
  <si>
    <t>dobutamin 250 mg</t>
  </si>
  <si>
    <t>Dobutamine Panpharma</t>
  </si>
  <si>
    <t>Rotexmedica GMBH</t>
  </si>
  <si>
    <t>250 mg</t>
  </si>
  <si>
    <t>urapidil 25 mg</t>
  </si>
  <si>
    <t>Urapidil 25mg i.v.Carino</t>
  </si>
  <si>
    <t>Haupt Pharma Wulfing G?BH</t>
  </si>
  <si>
    <t>rastvor za injekciju/infuziju</t>
  </si>
  <si>
    <t xml:space="preserve"> 25 mg/5 ml</t>
  </si>
  <si>
    <t>ampula</t>
  </si>
  <si>
    <t>urapidil 50 mg</t>
  </si>
  <si>
    <t>Urapidil 50mg i.v.Carino</t>
  </si>
  <si>
    <t xml:space="preserve"> 50 mg/10 ml</t>
  </si>
  <si>
    <t>oktreotid  0,1 mg</t>
  </si>
  <si>
    <t>Octreotide Bioindustria L.I.M.</t>
  </si>
  <si>
    <t>Bioindustria Laboratorio Italiano Medicinali S.P.A.</t>
  </si>
  <si>
    <t>0,1 mg/ml</t>
  </si>
  <si>
    <t>atrakurijum besilat 50 mg</t>
  </si>
  <si>
    <t>Acurmil</t>
  </si>
  <si>
    <t>Laboratorio Italiano Biochimico Farmaceutico Lisapharma S.P.A.</t>
  </si>
  <si>
    <t>50 mg/5 ml</t>
  </si>
  <si>
    <t>tiopental - natrijum 500 mg</t>
  </si>
  <si>
    <t>ThiopentalInjection BP 500mg</t>
  </si>
  <si>
    <t>prašak za rastvor za injekciju/infuziju</t>
  </si>
  <si>
    <t>500 mg</t>
  </si>
  <si>
    <t>bo?ica staklena</t>
  </si>
  <si>
    <t>fentanil 500 mcg</t>
  </si>
  <si>
    <t>Fentanyl Panpharma</t>
  </si>
  <si>
    <t>rastvor za injekciju</t>
  </si>
  <si>
    <t>0,5 mg/10 ml</t>
  </si>
  <si>
    <t>midazolam 15 mg</t>
  </si>
  <si>
    <t>Midazolam Panpharma</t>
  </si>
  <si>
    <t>15 mg/3 ml</t>
  </si>
  <si>
    <t>ampula/bočica staklena</t>
  </si>
  <si>
    <t>Назив добављача:  Licentis d.o.o.</t>
  </si>
  <si>
    <t>Licentis d.o.o.</t>
  </si>
  <si>
    <t>0105000</t>
  </si>
  <si>
    <t>0103293</t>
  </si>
  <si>
    <t>0103294</t>
  </si>
  <si>
    <t>0049191</t>
  </si>
  <si>
    <t>0082302</t>
  </si>
  <si>
    <t>0080000</t>
  </si>
  <si>
    <t>0087559</t>
  </si>
  <si>
    <t>0071839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</si>
</sst>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5" borderId="10" xfId="57" applyNumberFormat="1" applyFont="1" applyFill="1" applyBorder="1" applyAlignment="1">
      <alignment horizontal="center" vertical="center" wrapText="1"/>
      <protection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/>
    </xf>
    <xf numFmtId="4" fontId="49" fillId="34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  <xf numFmtId="4" fontId="46" fillId="37" borderId="18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8.421875" style="0" customWidth="1"/>
    <col min="2" max="2" width="12.8515625" style="0" customWidth="1"/>
    <col min="3" max="3" width="9.8515625" style="0" customWidth="1"/>
    <col min="4" max="4" width="18.421875" style="0" customWidth="1"/>
    <col min="5" max="5" width="20.00390625" style="0" customWidth="1"/>
    <col min="6" max="6" width="14.7109375" style="0" customWidth="1"/>
    <col min="7" max="7" width="15.140625" style="0" customWidth="1"/>
    <col min="8" max="8" width="12.8515625" style="0" customWidth="1"/>
    <col min="9" max="9" width="12.7109375" style="0" customWidth="1"/>
    <col min="10" max="10" width="12.140625" style="0" hidden="1" customWidth="1"/>
    <col min="11" max="11" width="11.7109375" style="0" customWidth="1"/>
    <col min="12" max="12" width="13.28125" style="0" hidden="1" customWidth="1"/>
    <col min="13" max="13" width="13.421875" style="0" customWidth="1"/>
    <col min="14" max="14" width="13.8515625" style="0" hidden="1" customWidth="1"/>
  </cols>
  <sheetData>
    <row r="2" spans="1:22" ht="1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  <c r="R2" s="25"/>
      <c r="S2" s="25"/>
      <c r="T2" s="25"/>
      <c r="U2" s="25"/>
      <c r="V2" s="25"/>
    </row>
    <row r="3" spans="1:22" s="24" customFormat="1" ht="15">
      <c r="A3" s="21"/>
      <c r="B3" s="21"/>
      <c r="C3" s="22"/>
      <c r="D3" s="21"/>
      <c r="E3" s="40" t="s">
        <v>78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3"/>
      <c r="U3" s="21"/>
      <c r="V3" s="21"/>
    </row>
    <row r="4" spans="2:22" s="1" customFormat="1" ht="15">
      <c r="B4" s="25"/>
      <c r="C4" s="25"/>
      <c r="D4" s="2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3"/>
      <c r="U4" s="21"/>
      <c r="V4" s="21"/>
    </row>
    <row r="5" spans="1:15" s="1" customFormat="1" ht="48">
      <c r="A5" s="33" t="s">
        <v>0</v>
      </c>
      <c r="B5" s="33" t="s">
        <v>1</v>
      </c>
      <c r="C5" s="34" t="s">
        <v>37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5" t="s">
        <v>7</v>
      </c>
      <c r="J5" s="35" t="s">
        <v>35</v>
      </c>
      <c r="K5" s="36" t="s">
        <v>8</v>
      </c>
      <c r="L5" s="35" t="s">
        <v>36</v>
      </c>
      <c r="M5" s="35" t="s">
        <v>9</v>
      </c>
      <c r="N5" s="35" t="s">
        <v>42</v>
      </c>
      <c r="O5"/>
    </row>
    <row r="6" spans="1:14" s="1" customFormat="1" ht="24">
      <c r="A6" s="27">
        <v>148</v>
      </c>
      <c r="B6" s="27" t="s">
        <v>44</v>
      </c>
      <c r="C6" s="28" t="s">
        <v>80</v>
      </c>
      <c r="D6" s="27" t="s">
        <v>45</v>
      </c>
      <c r="E6" s="27" t="s">
        <v>46</v>
      </c>
      <c r="F6" s="27" t="s">
        <v>41</v>
      </c>
      <c r="G6" s="27" t="s">
        <v>47</v>
      </c>
      <c r="H6" s="27" t="s">
        <v>77</v>
      </c>
      <c r="I6" s="32"/>
      <c r="J6" s="37">
        <v>465.66999999999996</v>
      </c>
      <c r="K6" s="26">
        <v>423.61</v>
      </c>
      <c r="L6" s="37">
        <f aca="true" t="shared" si="0" ref="L6:L13">I6*J6</f>
        <v>0</v>
      </c>
      <c r="M6" s="39">
        <f aca="true" t="shared" si="1" ref="M6:M13">I6*K6</f>
        <v>0</v>
      </c>
      <c r="N6" s="32">
        <v>2</v>
      </c>
    </row>
    <row r="7" spans="1:14" s="1" customFormat="1" ht="15" customHeight="1">
      <c r="A7" s="27">
        <v>151</v>
      </c>
      <c r="B7" s="27" t="s">
        <v>48</v>
      </c>
      <c r="C7" s="28" t="s">
        <v>81</v>
      </c>
      <c r="D7" s="27" t="s">
        <v>49</v>
      </c>
      <c r="E7" s="27" t="s">
        <v>50</v>
      </c>
      <c r="F7" s="27" t="s">
        <v>51</v>
      </c>
      <c r="G7" s="27" t="s">
        <v>52</v>
      </c>
      <c r="H7" s="27" t="s">
        <v>53</v>
      </c>
      <c r="I7" s="32"/>
      <c r="J7" s="37">
        <v>202.3</v>
      </c>
      <c r="K7" s="26">
        <v>180.31</v>
      </c>
      <c r="L7" s="37">
        <f t="shared" si="0"/>
        <v>0</v>
      </c>
      <c r="M7" s="39">
        <f t="shared" si="1"/>
        <v>0</v>
      </c>
      <c r="N7" s="32">
        <v>4</v>
      </c>
    </row>
    <row r="8" spans="1:14" s="1" customFormat="1" ht="15" customHeight="1">
      <c r="A8" s="27">
        <v>152</v>
      </c>
      <c r="B8" s="27" t="s">
        <v>54</v>
      </c>
      <c r="C8" s="28" t="s">
        <v>82</v>
      </c>
      <c r="D8" s="27" t="s">
        <v>55</v>
      </c>
      <c r="E8" s="27" t="s">
        <v>50</v>
      </c>
      <c r="F8" s="27" t="s">
        <v>51</v>
      </c>
      <c r="G8" s="27" t="s">
        <v>56</v>
      </c>
      <c r="H8" s="27" t="s">
        <v>53</v>
      </c>
      <c r="I8" s="32"/>
      <c r="J8" s="37">
        <v>189.6</v>
      </c>
      <c r="K8" s="26">
        <v>175.37</v>
      </c>
      <c r="L8" s="37">
        <f t="shared" si="0"/>
        <v>0</v>
      </c>
      <c r="M8" s="39">
        <f t="shared" si="1"/>
        <v>0</v>
      </c>
      <c r="N8" s="32">
        <v>4</v>
      </c>
    </row>
    <row r="9" spans="1:14" s="1" customFormat="1" ht="15" customHeight="1">
      <c r="A9" s="27">
        <v>190</v>
      </c>
      <c r="B9" s="27" t="s">
        <v>57</v>
      </c>
      <c r="C9" s="28" t="s">
        <v>83</v>
      </c>
      <c r="D9" s="27" t="s">
        <v>58</v>
      </c>
      <c r="E9" s="27" t="s">
        <v>59</v>
      </c>
      <c r="F9" s="27" t="s">
        <v>51</v>
      </c>
      <c r="G9" s="27" t="s">
        <v>60</v>
      </c>
      <c r="H9" s="27" t="s">
        <v>53</v>
      </c>
      <c r="I9" s="32"/>
      <c r="J9" s="37">
        <v>405.15999999999997</v>
      </c>
      <c r="K9" s="26">
        <v>395.2</v>
      </c>
      <c r="L9" s="37">
        <f t="shared" si="0"/>
        <v>0</v>
      </c>
      <c r="M9" s="39">
        <f t="shared" si="1"/>
        <v>0</v>
      </c>
      <c r="N9" s="32">
        <v>3</v>
      </c>
    </row>
    <row r="10" spans="1:14" s="1" customFormat="1" ht="15" customHeight="1">
      <c r="A10" s="27">
        <v>303</v>
      </c>
      <c r="B10" s="27" t="s">
        <v>61</v>
      </c>
      <c r="C10" s="28" t="s">
        <v>84</v>
      </c>
      <c r="D10" s="27" t="s">
        <v>62</v>
      </c>
      <c r="E10" s="27" t="s">
        <v>63</v>
      </c>
      <c r="F10" s="27" t="s">
        <v>51</v>
      </c>
      <c r="G10" s="27" t="s">
        <v>64</v>
      </c>
      <c r="H10" s="27" t="s">
        <v>53</v>
      </c>
      <c r="I10" s="32"/>
      <c r="J10" s="37">
        <v>256.26</v>
      </c>
      <c r="K10" s="26">
        <v>244.53</v>
      </c>
      <c r="L10" s="37">
        <f t="shared" si="0"/>
        <v>0</v>
      </c>
      <c r="M10" s="39">
        <f t="shared" si="1"/>
        <v>0</v>
      </c>
      <c r="N10" s="32">
        <v>3</v>
      </c>
    </row>
    <row r="11" spans="1:14" s="1" customFormat="1" ht="15" customHeight="1">
      <c r="A11" s="27">
        <v>312</v>
      </c>
      <c r="B11" s="27" t="s">
        <v>65</v>
      </c>
      <c r="C11" s="28" t="s">
        <v>85</v>
      </c>
      <c r="D11" s="27" t="s">
        <v>66</v>
      </c>
      <c r="E11" s="27" t="s">
        <v>46</v>
      </c>
      <c r="F11" s="27" t="s">
        <v>67</v>
      </c>
      <c r="G11" s="27" t="s">
        <v>68</v>
      </c>
      <c r="H11" s="27" t="s">
        <v>69</v>
      </c>
      <c r="I11" s="32"/>
      <c r="J11" s="37">
        <v>199.96</v>
      </c>
      <c r="K11" s="26">
        <v>199.96</v>
      </c>
      <c r="L11" s="37">
        <f t="shared" si="0"/>
        <v>0</v>
      </c>
      <c r="M11" s="39">
        <f t="shared" si="1"/>
        <v>0</v>
      </c>
      <c r="N11" s="32">
        <v>1</v>
      </c>
    </row>
    <row r="12" spans="1:14" s="1" customFormat="1" ht="15" customHeight="1">
      <c r="A12" s="27">
        <v>313</v>
      </c>
      <c r="B12" s="27" t="s">
        <v>70</v>
      </c>
      <c r="C12" s="28" t="s">
        <v>86</v>
      </c>
      <c r="D12" s="27" t="s">
        <v>71</v>
      </c>
      <c r="E12" s="27" t="s">
        <v>46</v>
      </c>
      <c r="F12" s="27" t="s">
        <v>72</v>
      </c>
      <c r="G12" s="27" t="s">
        <v>73</v>
      </c>
      <c r="H12" s="27" t="s">
        <v>53</v>
      </c>
      <c r="I12" s="32"/>
      <c r="J12" s="37">
        <v>137.12</v>
      </c>
      <c r="K12" s="26">
        <v>98.8</v>
      </c>
      <c r="L12" s="37">
        <f t="shared" si="0"/>
        <v>0</v>
      </c>
      <c r="M12" s="39">
        <f t="shared" si="1"/>
        <v>0</v>
      </c>
      <c r="N12" s="32">
        <v>2</v>
      </c>
    </row>
    <row r="13" spans="1:14" s="1" customFormat="1" ht="15" customHeight="1">
      <c r="A13" s="27">
        <v>353</v>
      </c>
      <c r="B13" s="27" t="s">
        <v>74</v>
      </c>
      <c r="C13" s="28" t="s">
        <v>87</v>
      </c>
      <c r="D13" s="27" t="s">
        <v>75</v>
      </c>
      <c r="E13" s="27" t="s">
        <v>46</v>
      </c>
      <c r="F13" s="27" t="s">
        <v>72</v>
      </c>
      <c r="G13" s="27" t="s">
        <v>76</v>
      </c>
      <c r="H13" s="27" t="s">
        <v>53</v>
      </c>
      <c r="I13" s="32"/>
      <c r="J13" s="37">
        <v>147.89000000000001</v>
      </c>
      <c r="K13" s="26">
        <v>114.86</v>
      </c>
      <c r="L13" s="37">
        <f t="shared" si="0"/>
        <v>0</v>
      </c>
      <c r="M13" s="39">
        <f t="shared" si="1"/>
        <v>0</v>
      </c>
      <c r="N13" s="32">
        <v>2</v>
      </c>
    </row>
    <row r="14" spans="1:14" s="1" customFormat="1" ht="15.75" customHeight="1">
      <c r="A14" s="41" t="s">
        <v>38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29"/>
      <c r="M14" s="29">
        <f>SUM(M6:M13)</f>
        <v>0</v>
      </c>
      <c r="N14" s="38">
        <v>0.1</v>
      </c>
    </row>
    <row r="15" spans="1:14" ht="15.75" customHeight="1">
      <c r="A15" s="42" t="s">
        <v>10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30"/>
      <c r="M15" s="30">
        <f>M14*N14</f>
        <v>0</v>
      </c>
      <c r="N15" s="2"/>
    </row>
    <row r="16" spans="1:14" ht="15.75" customHeight="1">
      <c r="A16" s="42" t="s">
        <v>39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30"/>
      <c r="M16" s="30">
        <f>M14+M15</f>
        <v>0</v>
      </c>
      <c r="N16" s="2"/>
    </row>
  </sheetData>
  <sheetProtection/>
  <mergeCells count="4">
    <mergeCell ref="A14:K14"/>
    <mergeCell ref="A16:K16"/>
    <mergeCell ref="A15:K15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3" t="s">
        <v>11</v>
      </c>
      <c r="C2" s="3"/>
      <c r="D2" s="3"/>
      <c r="E2" s="4" t="s">
        <v>79</v>
      </c>
      <c r="F2" s="5"/>
      <c r="G2" s="5"/>
    </row>
    <row r="4" spans="2:7" ht="15.7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40</v>
      </c>
      <c r="D5" s="5"/>
      <c r="E5" s="8" t="s">
        <v>13</v>
      </c>
      <c r="F5" s="9" t="s">
        <v>14</v>
      </c>
      <c r="G5" s="10" t="s">
        <v>15</v>
      </c>
    </row>
    <row r="6" spans="2:7" ht="15.75" thickBot="1">
      <c r="B6" s="11"/>
      <c r="C6" s="12"/>
      <c r="D6" s="5"/>
      <c r="E6" s="13">
        <f>SUM('Licentis '!L6:L13)</f>
        <v>0</v>
      </c>
      <c r="F6" s="13">
        <f>SUM('Licentis '!M6:M13)</f>
        <v>0</v>
      </c>
      <c r="G6" s="14">
        <f>F6*1.1</f>
        <v>0</v>
      </c>
    </row>
    <row r="7" spans="2:7" ht="24.75" thickBot="1">
      <c r="B7" s="6" t="s">
        <v>16</v>
      </c>
      <c r="C7" s="15" t="s">
        <v>17</v>
      </c>
      <c r="D7" s="5"/>
      <c r="E7" s="44" t="s">
        <v>18</v>
      </c>
      <c r="F7" s="45"/>
      <c r="G7" s="46"/>
    </row>
    <row r="8" spans="2:7" ht="15.75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5">
      <c r="B12" s="11"/>
      <c r="C12" s="12"/>
      <c r="D12" s="5"/>
      <c r="E12" s="5"/>
      <c r="F12" s="5"/>
      <c r="G12" s="18"/>
    </row>
    <row r="13" spans="2:7" ht="15.75">
      <c r="B13" s="6" t="s">
        <v>23</v>
      </c>
      <c r="C13" s="15" t="s">
        <v>24</v>
      </c>
      <c r="D13" s="5"/>
      <c r="E13" s="19" t="s">
        <v>25</v>
      </c>
      <c r="F13" s="20">
        <f>SUBTOTAL(101,'Licentis '!N6:N13)</f>
        <v>2.625</v>
      </c>
      <c r="G13" s="18"/>
    </row>
    <row r="14" spans="2:7" ht="15">
      <c r="B14" s="11"/>
      <c r="C14" s="12"/>
      <c r="D14" s="5"/>
      <c r="E14" s="12"/>
      <c r="F14" s="12"/>
      <c r="G14" s="18"/>
    </row>
    <row r="15" spans="2:7" ht="25.5">
      <c r="B15" s="6" t="s">
        <v>26</v>
      </c>
      <c r="C15" s="7" t="s">
        <v>27</v>
      </c>
      <c r="D15" s="5"/>
      <c r="E15" s="19" t="s">
        <v>28</v>
      </c>
      <c r="F15" s="15" t="s">
        <v>29</v>
      </c>
      <c r="G15" s="5"/>
    </row>
    <row r="16" spans="2:7" ht="15">
      <c r="B16" s="11"/>
      <c r="C16" s="12"/>
      <c r="D16" s="5"/>
      <c r="E16" s="5"/>
      <c r="F16" s="5"/>
      <c r="G16" s="5"/>
    </row>
    <row r="17" spans="2:7" ht="25.5">
      <c r="B17" s="6" t="s">
        <v>30</v>
      </c>
      <c r="C17" s="7" t="s">
        <v>43</v>
      </c>
      <c r="D17" s="5"/>
      <c r="E17" s="5"/>
      <c r="F17" s="5"/>
      <c r="G17" s="5"/>
    </row>
    <row r="18" spans="2:7" ht="15">
      <c r="B18" s="11"/>
      <c r="C18" s="12"/>
      <c r="D18" s="5"/>
      <c r="E18" s="5"/>
      <c r="F18" s="5"/>
      <c r="G18" s="5"/>
    </row>
    <row r="19" spans="2:3" ht="15">
      <c r="B19" s="6" t="s">
        <v>31</v>
      </c>
      <c r="C19" s="7" t="s">
        <v>32</v>
      </c>
    </row>
    <row r="20" spans="2:3" ht="15">
      <c r="B20" s="11"/>
      <c r="C20" s="12"/>
    </row>
    <row r="21" spans="2:3" ht="15">
      <c r="B21" s="6" t="s">
        <v>33</v>
      </c>
      <c r="C21" s="31">
        <v>33600000</v>
      </c>
    </row>
    <row r="35" ht="15">
      <c r="B35" s="2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2016-09-01T07:12:45Z</cp:lastPrinted>
  <dcterms:created xsi:type="dcterms:W3CDTF">2016-01-05T12:06:43Z</dcterms:created>
  <dcterms:modified xsi:type="dcterms:W3CDTF">2016-09-08T06:43:51Z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