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Lekovi sa B liste" sheetId="1" r:id="rId1"/>
  </sheets>
  <definedNames>
    <definedName name="_xlnm._FilterDatabase" localSheetId="0" hidden="1">'Lekovi sa B liste'!$A$2:$R$114</definedName>
  </definedNames>
  <calcPr fullCalcOnLoad="1"/>
</workbook>
</file>

<file path=xl/sharedStrings.xml><?xml version="1.0" encoding="utf-8"?>
<sst xmlns="http://schemas.openxmlformats.org/spreadsheetml/2006/main" count="877" uniqueCount="491">
  <si>
    <t>film tableta</t>
  </si>
  <si>
    <t>rastvor za infuziju</t>
  </si>
  <si>
    <t>koncentrat za rastvor za infuziju</t>
  </si>
  <si>
    <t>prašak i rastvarač za rastvor za injekciju</t>
  </si>
  <si>
    <t>PharmaSwiss d.o.o.</t>
  </si>
  <si>
    <t>Partija</t>
  </si>
  <si>
    <t>JKL</t>
  </si>
  <si>
    <t>injekcioni špric</t>
  </si>
  <si>
    <t>Farmalogist</t>
  </si>
  <si>
    <t>IZABRANI DOBAVLJAČ</t>
  </si>
  <si>
    <t>Roche</t>
  </si>
  <si>
    <t>Jedinica mere</t>
  </si>
  <si>
    <t>Adoc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</si>
  <si>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</si>
  <si>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</si>
  <si>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</si>
  <si>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</si>
  <si>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</si>
  <si>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</si>
  <si>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Vega</t>
  </si>
  <si>
    <t>rastvor za injekciju</t>
  </si>
  <si>
    <t>B Braun</t>
  </si>
  <si>
    <t>prašak za rastvor za infuziju</t>
  </si>
  <si>
    <t>rastvor za injekciju/infuziju</t>
  </si>
  <si>
    <t>Novartis Pharma Stein AG</t>
  </si>
  <si>
    <t>prašak za rastvor za injekciju/infuziju</t>
  </si>
  <si>
    <t>Galenika a.d.</t>
  </si>
  <si>
    <t>Pfizer PGM</t>
  </si>
  <si>
    <t>tableta</t>
  </si>
  <si>
    <t>Rafarm S.A, Grčka</t>
  </si>
  <si>
    <t>Licentis</t>
  </si>
  <si>
    <t>100mg</t>
  </si>
  <si>
    <t>Hemofarm a.d.</t>
  </si>
  <si>
    <t>Lek farmacevtska družba d.d.</t>
  </si>
  <si>
    <t>injekcija</t>
  </si>
  <si>
    <t>kapsula</t>
  </si>
  <si>
    <t>ampula</t>
  </si>
  <si>
    <t>kesa</t>
  </si>
  <si>
    <t>boca</t>
  </si>
  <si>
    <t>Ugovorena količina</t>
  </si>
  <si>
    <t>Ugovorena  VREDNOST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</si>
  <si>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</si>
  <si>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</si>
  <si>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</si>
  <si>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</si>
  <si>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preostalih količina - po novim cenama (sa PDV-om)</t>
  </si>
  <si>
    <t>VREDNOST aneksa ugovora (sa PDV-om)</t>
  </si>
  <si>
    <t>Jedinična  cena  od 25.06.2016. godine (bez PDV-a)</t>
  </si>
  <si>
    <t>Isporučena količina zaključno sa 24.06.2016.</t>
  </si>
  <si>
    <t>Preostala količina od 25.06.2016.</t>
  </si>
  <si>
    <t>aprepitant</t>
  </si>
  <si>
    <t>Emend®</t>
  </si>
  <si>
    <t>MERCK SHARP &amp; DOHME B.V., Holandija</t>
  </si>
  <si>
    <t>kapsula, tvrda</t>
  </si>
  <si>
    <t>1 po 125 mg,</t>
  </si>
  <si>
    <t>blister</t>
  </si>
  <si>
    <t>2 po 80 mg</t>
  </si>
  <si>
    <t xml:space="preserve"> VREDNOST isporučenih količina zaključno sa 11.01.2016. (bez PDV-a)</t>
  </si>
  <si>
    <t>anti-humani T limfocitni imunoglobulin kunića</t>
  </si>
  <si>
    <t>0010221 | 0010220</t>
  </si>
  <si>
    <t>ATG-Fresenius S® 10x5ml|ATG Fresenius® 1x5ml</t>
  </si>
  <si>
    <t>NEOVII BIOTECH GMBH</t>
  </si>
  <si>
    <t>5 ml (20 mg/ml)</t>
  </si>
  <si>
    <t>Amicus</t>
  </si>
  <si>
    <t>hidroksietilskrob, natrijum-hlorid, kalijum-hlorid, kalcijum-hlorid, magnezijum-hlorid, natrijum-acetat, jabučna kiselina, 500 ml (60 g/l + 6,252 g/l + 298,4 mg/l + 367,5 mg/l + 203,3 mg/l + 3,266 g/l + 671 mg/l)</t>
  </si>
  <si>
    <t>0179355</t>
  </si>
  <si>
    <t>Tetraspan 6%</t>
  </si>
  <si>
    <t>500 ml (60 g/l + 6,252 g/l + 298,4 mg/l + 367,5 mg/l + 203,3 mg/l + 3,266 g/l + 671 mg/l)</t>
  </si>
  <si>
    <t>glukoza 5%, 100 ml, boca plastična</t>
  </si>
  <si>
    <t>0173306</t>
  </si>
  <si>
    <t>Glukoza 5% B.Braun</t>
  </si>
  <si>
    <t>100 ml (5%)</t>
  </si>
  <si>
    <t>boca plastična</t>
  </si>
  <si>
    <t>glukoza 5%, 1000 ml, boca plastična</t>
  </si>
  <si>
    <t>0173307</t>
  </si>
  <si>
    <t>1000 ml (5%)</t>
  </si>
  <si>
    <t>glukoza 10%, 1000 ml, boca plastična</t>
  </si>
  <si>
    <t>0173301</t>
  </si>
  <si>
    <t>Glukoza 10% B.Braun</t>
  </si>
  <si>
    <t>1000 ml (10%)</t>
  </si>
  <si>
    <t>natrijum-hlorid, kalijum-hlorid, kalcijum-hlorid, 1000 ml (8,6 g/l+0,3 g/l+0,33 g/l), boca plastična</t>
  </si>
  <si>
    <t>0175316</t>
  </si>
  <si>
    <t>Ringerov rastvor B.Braun</t>
  </si>
  <si>
    <t>1000 ml
(8,6 g/l+0,3 g/l+0,33 g/l)</t>
  </si>
  <si>
    <t>natrijum-hlorid, kalijum-hlorid, kalcijum-hlorid, natrijum-laktat, 1000 ml (6 g/l+0,4 g/l+0,27g/l+6,24 g/l), boca plastična</t>
  </si>
  <si>
    <t>0175321</t>
  </si>
  <si>
    <t>Hartmanov rastvor B.Braun</t>
  </si>
  <si>
    <t>1000 ml(6 g/l+0,4 g/l+0,27g/l+6,24 g/l)</t>
  </si>
  <si>
    <t>natrijum-hlorid 0,9%,
250 ml, boca plastična</t>
  </si>
  <si>
    <t>0175585</t>
  </si>
  <si>
    <t>Natrijum hlorid 0.9% B.Braun</t>
  </si>
  <si>
    <t>250 ml (0,9%)</t>
  </si>
  <si>
    <t>natrijum-hlorid 0,9%,
100 ml, boca plastična</t>
  </si>
  <si>
    <t>0175312</t>
  </si>
  <si>
    <t>100 ml (0,9%)</t>
  </si>
  <si>
    <t>natrijum-hlorid 0,9%,
1000 ml, boca plastična</t>
  </si>
  <si>
    <t>0175311</t>
  </si>
  <si>
    <t>1000 ml (0,9%)</t>
  </si>
  <si>
    <t>B.Braun</t>
  </si>
  <si>
    <t xml:space="preserve">povidon 7,5%,
500 ml </t>
  </si>
  <si>
    <t>JODOKOMP</t>
  </si>
  <si>
    <t>ZOREX PHARMA D.O.O.</t>
  </si>
  <si>
    <t>pena za kožu</t>
  </si>
  <si>
    <t>500 ml (7,5%)</t>
  </si>
  <si>
    <t xml:space="preserve">povidon 10%,500 ml </t>
  </si>
  <si>
    <t>rastvor za kožu</t>
  </si>
  <si>
    <t>500 ml (10 %)</t>
  </si>
  <si>
    <t>povidon 7,5%, 5000 ml</t>
  </si>
  <si>
    <t>5000 ml (7,5%)</t>
  </si>
  <si>
    <t>kontejner</t>
  </si>
  <si>
    <t xml:space="preserve">povidon 10%,100 ml </t>
  </si>
  <si>
    <t>100 ml (10 %)</t>
  </si>
  <si>
    <t>povidon 10%, 5000 ml</t>
  </si>
  <si>
    <t>5000 ml (10%)</t>
  </si>
  <si>
    <t xml:space="preserve">povidon 7,5%,100 ml </t>
  </si>
  <si>
    <t>100 ml (7,5%)</t>
  </si>
  <si>
    <t>Eco trade</t>
  </si>
  <si>
    <t>mesalazin</t>
  </si>
  <si>
    <t>SALOFALK</t>
  </si>
  <si>
    <t>Dr Falk Pharma GmbH</t>
  </si>
  <si>
    <t>rektalna suspenzija</t>
  </si>
  <si>
    <t>60 ml
(4 g/60 ml)</t>
  </si>
  <si>
    <t>vitamini B-kompleksa (tiamin, riboflavin, piridoksin, nikotinamid, kalcijum-pantotenat, cijanokobalamin)</t>
  </si>
  <si>
    <t>0052184</t>
  </si>
  <si>
    <t>BEVIPLEX</t>
  </si>
  <si>
    <t>liofilizat za rastvor za injekciju</t>
  </si>
  <si>
    <t>(40 mg + 4 mg +8 mg + 100 mg + 10 mg +0,004 mg)</t>
  </si>
  <si>
    <t>askorbinska kiselina</t>
  </si>
  <si>
    <t>0051845</t>
  </si>
  <si>
    <t>VITAMIN C</t>
  </si>
  <si>
    <t>500 mg/5 ml</t>
  </si>
  <si>
    <t>piridoksin (vitamin B6)</t>
  </si>
  <si>
    <t>0051351</t>
  </si>
  <si>
    <t>BEDOXIN</t>
  </si>
  <si>
    <t>50 mg/2 ml</t>
  </si>
  <si>
    <t>dabigatraneteksilat, 75 mg</t>
  </si>
  <si>
    <t>PRADAXA</t>
  </si>
  <si>
    <t>Boehringer Ingelheim Pharma GmbH &amp; Co. KG</t>
  </si>
  <si>
    <t>75 mg</t>
  </si>
  <si>
    <t>dabigatraneteksilat, 110 mg</t>
  </si>
  <si>
    <t>110 mg</t>
  </si>
  <si>
    <t>rivaroksaban</t>
  </si>
  <si>
    <t>XARELTO</t>
  </si>
  <si>
    <t>Bayer Healthcare Manufacturing S.R.L.; Bayer Pharma AG</t>
  </si>
  <si>
    <t>10 mg</t>
  </si>
  <si>
    <t>etamsilat</t>
  </si>
  <si>
    <t>0066070</t>
  </si>
  <si>
    <t>DICYNONE</t>
  </si>
  <si>
    <t>2 ml (250 mg/ 2 ml)</t>
  </si>
  <si>
    <t>hidroksokobalamin</t>
  </si>
  <si>
    <t>0051560</t>
  </si>
  <si>
    <t>OHB 12</t>
  </si>
  <si>
    <t>2500 mcg/2 ml</t>
  </si>
  <si>
    <t>amjodaron</t>
  </si>
  <si>
    <t>0101355</t>
  </si>
  <si>
    <t>CORDARONE</t>
  </si>
  <si>
    <t>Sanofi Winthrop Industrie</t>
  </si>
  <si>
    <t>koncentrat za rastvor za infuziju / rastvor za injekciju</t>
  </si>
  <si>
    <t>3 ml (150 mg/3 ml)</t>
  </si>
  <si>
    <t>deksametazon</t>
  </si>
  <si>
    <t>0047140</t>
  </si>
  <si>
    <t>DEXASON</t>
  </si>
  <si>
    <t>1 ml (4 mg/ml)</t>
  </si>
  <si>
    <t>anti-T limfocitni imunoglobulin za humanu upotrebu, zečiji</t>
  </si>
  <si>
    <t>0010225</t>
  </si>
  <si>
    <t>THYMOGLOBULINE</t>
  </si>
  <si>
    <t>Genzyme Polyclonals S.A.S.</t>
  </si>
  <si>
    <t>25 mg</t>
  </si>
  <si>
    <t>bočica staklena</t>
  </si>
  <si>
    <t>aceklofenak</t>
  </si>
  <si>
    <t>AFLAMIL</t>
  </si>
  <si>
    <t>Gedeon Richter PLC</t>
  </si>
  <si>
    <t>100 mg</t>
  </si>
  <si>
    <t>ibuprofen, 400 mg</t>
  </si>
  <si>
    <t>1162531 1162512</t>
  </si>
  <si>
    <t>IBUPROFEN, RAPIDOL</t>
  </si>
  <si>
    <t>Union-Medic d.o.o. Novi Sad, PharmaSwiss d.o.o.</t>
  </si>
  <si>
    <t>400 mg</t>
  </si>
  <si>
    <t>ibuprofen, 600 mg</t>
  </si>
  <si>
    <t>RAPIDOL</t>
  </si>
  <si>
    <t>600 mg</t>
  </si>
  <si>
    <t>ketoprofen, rastvor za injekciju, 100 mg/2 ml</t>
  </si>
  <si>
    <t>0162088</t>
  </si>
  <si>
    <t>KETONAL</t>
  </si>
  <si>
    <t>100 mg/2 ml</t>
  </si>
  <si>
    <t>ketoprofen, film tableta,
100 mg</t>
  </si>
  <si>
    <t>KETONAL FORTE</t>
  </si>
  <si>
    <t>lidokain, adrenalin (epinefrin)</t>
  </si>
  <si>
    <t>0081540</t>
  </si>
  <si>
    <t>LIDOKAIN 2%-ADRENALIN</t>
  </si>
  <si>
    <t>2 ml
(40 mg+0,025 mg)</t>
  </si>
  <si>
    <t>morfin</t>
  </si>
  <si>
    <t>0087854</t>
  </si>
  <si>
    <t>MORFIN HIDROHLORID ALKALOID</t>
  </si>
  <si>
    <t>Alkaloid a.d.</t>
  </si>
  <si>
    <t>20 mg/ml</t>
  </si>
  <si>
    <t>petidin hidrohlorid</t>
  </si>
  <si>
    <t>0087018</t>
  </si>
  <si>
    <t>DOLANTIN</t>
  </si>
  <si>
    <t>Sanofi-Aventis Deutschland GmbH</t>
  </si>
  <si>
    <t>2 ml/100 mg</t>
  </si>
  <si>
    <t>metadon, 1000ml (10mg/ml)</t>
  </si>
  <si>
    <t>METADON ALKALOID</t>
  </si>
  <si>
    <t>oralni rastvor</t>
  </si>
  <si>
    <t>1000ml (10mg/ml)</t>
  </si>
  <si>
    <t>hloropiramin</t>
  </si>
  <si>
    <t>0058334</t>
  </si>
  <si>
    <t>SYNOPEN</t>
  </si>
  <si>
    <t>Pliva Hrvatska d.o.o.</t>
  </si>
  <si>
    <t>20 mg/2 ml</t>
  </si>
  <si>
    <t>protamin</t>
  </si>
  <si>
    <t>0180030</t>
  </si>
  <si>
    <t>PROTAMIN SULFAT</t>
  </si>
  <si>
    <t>50 mg/5 ml</t>
  </si>
  <si>
    <t>natrijum-hlorid, natrijum-laktat, kalcijum-hlorid, magnezijum-hlorid, glukoza, 2000 ml (5.64g/l + 3.925g/l + 0.1838g/l + 0.1017g/l + 15g/l)</t>
  </si>
  <si>
    <t>Balance 1.5% glukoze, 1.25 mmol/l kalcijuma, 2000ml</t>
  </si>
  <si>
    <t>Fresenisu Medical Care Deutschland GMBH , Nemačka</t>
  </si>
  <si>
    <t>rastvor za peritonealnu dijalizu</t>
  </si>
  <si>
    <t>2000 ml (5.64g/l + 3.925g/l + 0.1838g/l + 0.1017g/l + 15g/l)</t>
  </si>
  <si>
    <t>natrijum-hlorid, natrijum-laktat, kalcijum-hlorid, magnezijum-hlorid, glukoza, 2000 ml (5.64g/l + 3.925g/l + 0.1838g/l + 0.1017g/l + 22.73g/l)</t>
  </si>
  <si>
    <t>Balance 2.3% glukoze, 1.25 mmol/l kalcijuma, 2000ml</t>
  </si>
  <si>
    <t>2000 ml (5.64g/l + 3.925g/l + 0.1838g/l + 0.1017g/l + 22.73g/l)</t>
  </si>
  <si>
    <t>natrijum-hlorid, natrijum-laktat, kalcijum-hlorid, magnezijum-hlorid, glukoza, 2000 ml (5.64g/l + 3.925g/l + 0.1838g/l + 0.1017g/l + 42,5 g/l)</t>
  </si>
  <si>
    <t>Balance 4.25% glukoze, 1.25 mmol/l kalcijuma, 2000ml</t>
  </si>
  <si>
    <t>2000 ml (5.64g/l + 3.925g/l + 0.1838g/l + 0.1017g/l + 42,5 g/l)</t>
  </si>
  <si>
    <t>natrijum-hlorid, natrijum-laktat, kalcijum-hlorid, magnezijum-hlorid, glukoza, 2500 ml (5.64g/L+3.925g/L+0.1838g/L+0.1017g/L+22.73g/L)</t>
  </si>
  <si>
    <t>Balance 2.3% glukoze, 1.25 mmol/l kalcijuma, 2500ml</t>
  </si>
  <si>
    <t>2500 ml (5.64g/L+3.925g/L+0.1838g/L+0.1017g/L+22.73g/L)</t>
  </si>
  <si>
    <t>natrijum-hlorid, natrijum-laktat, kalcijum-hlorid, magnezijum-hlorid, glukoza, 2500 ml (5.64g/L+3.925g/L+0.1838g/L+0.1017g/L+15g/L)</t>
  </si>
  <si>
    <t>Balance 1.5% glukoze, 1.25 mmol/l kalcijuma, 2500ml</t>
  </si>
  <si>
    <t>2500 ml (5.64g/L+3.925g/L+0.1838g/L+0.1017g/L+15g/L)</t>
  </si>
  <si>
    <t>natrijum-hlorid, natrijum-laktat, kalcijum-hlorid, magnezijum-hlorid, glukoza, 5000 ml (5.786 g/l + 7.847 g/l + 0.2573g/l + 0.1017g11 + 15 g/l)</t>
  </si>
  <si>
    <t>CAPD 2 sleep safe, 5000ml</t>
  </si>
  <si>
    <t>5000 ml (5.786 g/l + 7.847 g/l + 0.2573g/l + 0.1017g11 + 15 g/l)</t>
  </si>
  <si>
    <t>natrijum-hlorid, natrijum-laktat, kalcijum-hlorid, magnezijum-hlorid, glukoza, 5000 ml (5.786 g/l+ 7.847 g/l + 0.2573g/l + 0.1017g/l + 22.73 g/l</t>
  </si>
  <si>
    <t>CAPD 4 sleep safe, 5000ml</t>
  </si>
  <si>
    <t>5000 ml (5.786 g/l+ 7.847 g/l + 0.2573g/l + 0.1017g/l + 22.73 g/l</t>
  </si>
  <si>
    <t>Fresenius medical care</t>
  </si>
  <si>
    <t>parikalcitol, rastvor za injekciju, 1 ml (5mcg/ml)</t>
  </si>
  <si>
    <t>0050141</t>
  </si>
  <si>
    <t>Rextol</t>
  </si>
  <si>
    <t>1 ml (5mcg/ml)</t>
  </si>
  <si>
    <t>dakarbazin, 500 mg</t>
  </si>
  <si>
    <t>0039031</t>
  </si>
  <si>
    <t>DAKARBAZIN</t>
  </si>
  <si>
    <t>Medac Gesellschaft fur Klinische Spezialpraparate M.B.H, Nemačka</t>
  </si>
  <si>
    <t>500 mg</t>
  </si>
  <si>
    <t>dakarbazin, 1000 mg</t>
  </si>
  <si>
    <t>0039030</t>
  </si>
  <si>
    <t>1000 mg</t>
  </si>
  <si>
    <t>dakarbazin, 100mg</t>
  </si>
  <si>
    <t>0039032</t>
  </si>
  <si>
    <t>dakarbazin, 200mg</t>
  </si>
  <si>
    <t>0039033</t>
  </si>
  <si>
    <t>200mg</t>
  </si>
  <si>
    <t>Ino pharm</t>
  </si>
  <si>
    <t>paliperidon, 0,5 ml
(50 mg/0,5 ml)</t>
  </si>
  <si>
    <t>0070131</t>
  </si>
  <si>
    <t>Xeplion</t>
  </si>
  <si>
    <t>JANSSEN PHARMACEUTICA N.В. Бelgija, Бeerse, Turnoutseweg 30</t>
  </si>
  <si>
    <t>suspenzija za injekciju sa produženim oslobađanjem</t>
  </si>
  <si>
    <t>0,5 ml
(50 mg/0,5 ml)</t>
  </si>
  <si>
    <t>paliperidon, 0,75 ml           (75 mg/0,75 ml)</t>
  </si>
  <si>
    <t>0070132</t>
  </si>
  <si>
    <t>JANSSEN PHARMACEUTICA N.В. Бelgija, Бeerse, Turnoutseweg 31</t>
  </si>
  <si>
    <t>0,75 ml
(75 mg/0,75 ml)</t>
  </si>
  <si>
    <t>paliperidon, 1 ml
(100 mg/1 ml)</t>
  </si>
  <si>
    <t>0070134</t>
  </si>
  <si>
    <t>JANSSEN PHARMACEUTICA N.В. Бelgija, Бeerse, Turnoutseweg 32</t>
  </si>
  <si>
    <t>1 ml
(100 mg/1 ml)</t>
  </si>
  <si>
    <t>paliperidon, 1,5 ml
(150 mg/1,5 ml)</t>
  </si>
  <si>
    <t>0070133</t>
  </si>
  <si>
    <t>JANSSEN PHARMACEUTICA N.В. Бelgija, Бeerse, Turnoutseweg 33</t>
  </si>
  <si>
    <t>1,5 ml
(150 mg/1,5 ml)</t>
  </si>
  <si>
    <t>Inpharm co</t>
  </si>
  <si>
    <t>tiopental-natrijum</t>
  </si>
  <si>
    <t>0080000</t>
  </si>
  <si>
    <t>Thiopental Injection BP 500mg</t>
  </si>
  <si>
    <t>Rotexmedica GMBH</t>
  </si>
  <si>
    <t>makrogol 4000</t>
  </si>
  <si>
    <t>Fortrans</t>
  </si>
  <si>
    <t>Beaufour Ipsen Industrie</t>
  </si>
  <si>
    <t>prašak za oralni rastvor</t>
  </si>
  <si>
    <t xml:space="preserve">74 g </t>
  </si>
  <si>
    <t>kesica</t>
  </si>
  <si>
    <t>Pharmaswiss</t>
  </si>
  <si>
    <t>hidroksietilskrob, natrijum-hlorid, 500 ml (60 g/l + 9 g/l)</t>
  </si>
  <si>
    <t>0179345</t>
  </si>
  <si>
    <t>HETASORB 6%</t>
  </si>
  <si>
    <t>500 ml
(60 g/l + 9 g/l)</t>
  </si>
  <si>
    <t>boca staklena</t>
  </si>
  <si>
    <t>hidroksietilskrob, natrijum-hlorid, 500 ml (100 g/l + 9 g/l)</t>
  </si>
  <si>
    <t>0179346</t>
  </si>
  <si>
    <t>HETASORB 10%</t>
  </si>
  <si>
    <t>500 ml
(100 g/l + 9 g/l)</t>
  </si>
  <si>
    <t>Phoenix pharma</t>
  </si>
  <si>
    <t>glukoza 5%, 500 ml, boca plastična</t>
  </si>
  <si>
    <t>0173220 0173305</t>
  </si>
  <si>
    <t xml:space="preserve">GLUCOSI INFUNDIBILE -GLUKOZA 5%B.BRAUN </t>
  </si>
  <si>
    <t>Hemofarm a.d./B.BRAUN PHARMACEUTICALS S.A,B.BRAUN MELSUGEN AG,B.BRAUN MEDICAL SA</t>
  </si>
  <si>
    <t>500 ml (5%)</t>
  </si>
  <si>
    <t>glukoza 5%, 500 ml, kesa</t>
  </si>
  <si>
    <t>0173552</t>
  </si>
  <si>
    <t>GLUKOZA 5%</t>
  </si>
  <si>
    <t>Bieffe Medital S.A.; Bieffe Medital SPA; Baxter Healthcare LTD; Baxter S.A.</t>
  </si>
  <si>
    <t>glukoza 10%, 500 ml, boca plastična</t>
  </si>
  <si>
    <t>0173225 0173300</t>
  </si>
  <si>
    <t xml:space="preserve">GLUCOSI INFUNDIBILE-  GLUKOZA 10%B.BRAUN </t>
  </si>
  <si>
    <t>500 ml (10%)</t>
  </si>
  <si>
    <t>glukoza 10%, 500 ml, kesa</t>
  </si>
  <si>
    <t>0173556</t>
  </si>
  <si>
    <t>GLUKOZA 10%</t>
  </si>
  <si>
    <t>glukoza 5%, 100 ml, kesa</t>
  </si>
  <si>
    <t>0173550</t>
  </si>
  <si>
    <t>natrijum-hlorid, kalcijum-hlorid, kalijum-hlorid, 500 ml (8,6 g/l + 0,33 g/l + 0,3 g/l), boca</t>
  </si>
  <si>
    <t>0175260 0175315</t>
  </si>
  <si>
    <t>NATRII CHLORIDI INFUNDIBILE COMP. (Ringerov rastv) /RINGEROV RASTVOR B.BRAUN</t>
  </si>
  <si>
    <t>500 ml
(8,6 g/l + 0,33 g/l + 0,3 g/l)</t>
  </si>
  <si>
    <t>natrijum-hlorid, kalcijum-hlorid, kalijum-hlorid, 500 ml (8,6 g/l + 0,33 g/l + 0,3 g/l), kesa</t>
  </si>
  <si>
    <t>0175331</t>
  </si>
  <si>
    <t>RINGEROV RASTVOR</t>
  </si>
  <si>
    <t>Bieffe Medital S.A.; Baxter Healthcare LTD; Baxter S.A.</t>
  </si>
  <si>
    <t>natrijum-hlorid, kalijum-hlorid, kalcijum-hlorid, natrijum-laktat, 500 ml (6 g/l + 0,4 g/l + 0,27 g/l + 3,12 g/l) /
(6,02 g/l + 0,373 g/l + 0,294 g/l + 3,25 g/l) /
(6 g/l+0.4 g/l+0.27g/l+6,24 g/l), boca plastična</t>
  </si>
  <si>
    <t>0175185 0175320</t>
  </si>
  <si>
    <t>HARTMANOV RASTVOR /HARTMANOV RASTVOR B.BRAUN</t>
  </si>
  <si>
    <t>500 ml (6 g/l + 0,4 g/l + 0,27 g/l + 3,12 g/l) /(6,02 g/l + 0,373 g/l + 0,294 g/l + 3,25 g/l) /(6 g/l+0.4 g/l+0.27g/l+6,24 g/l)</t>
  </si>
  <si>
    <t>natrijum-hlorid, kalijum-hlorid, kalcijum-hlorid, natrijum-laktat, 500 ml (6 g/l + 0,4 g/l + 0,27 g/l + 3,2 g/l), kesa</t>
  </si>
  <si>
    <t>HARTMANOV RASTVOR</t>
  </si>
  <si>
    <t>500 ml
(6 g/l + 0,4 g/l + 0,27 g/l + 3,2 g/l)</t>
  </si>
  <si>
    <t>manitol 20%, 250 ml</t>
  </si>
  <si>
    <t>0400430</t>
  </si>
  <si>
    <t>MANITOL</t>
  </si>
  <si>
    <t>Hemomont d.o.o.</t>
  </si>
  <si>
    <t>250 ml 20%</t>
  </si>
  <si>
    <t>manitol 10%, 500 ml</t>
  </si>
  <si>
    <t>0400431</t>
  </si>
  <si>
    <t>500 ml 10%</t>
  </si>
  <si>
    <t>manitol, sorbitol</t>
  </si>
  <si>
    <t>ISPIROL</t>
  </si>
  <si>
    <t>rastvor za ispiranje bešike</t>
  </si>
  <si>
    <t>5 l (5,4 g/l + 27 g/l)</t>
  </si>
  <si>
    <t>glukoza, natrijum-hlorid, natrijum-laktat, kalcijum-hlorid, magnezijum-hlorid, 2000 ml (1,36% m/v+(13,6 g/l)+5,38 g/l+4,48 g/l+0,184 g/l+0,051 g/l), 2000 ml (1,36% m/v+(13,6 g/l)+5,38 g/l+4,48 g/l+0,184 g/l+0,051 g/l)</t>
  </si>
  <si>
    <t>DIANEAL PD4</t>
  </si>
  <si>
    <t>Baxter Healthcare Corporation; Baxter Healthcare S.A.; Baxter Manufacturing Sp.z.o.o.</t>
  </si>
  <si>
    <t>2000 ml (1,36% m/v+(13,6 g/l)+5,38 g/l+4,48 g/l+0,184 g/l+0,051 g/l)</t>
  </si>
  <si>
    <t>glukoza, natrijum-hlorid, natrijum-laktat, kalcijum-hlorid, magnezijum-hlorid, 2500 ml (1,36% m/v+(13,6 g/l)+5,38 g/l+4,48 g/l+0,184 g/l+0,051 g/l)</t>
  </si>
  <si>
    <t xml:space="preserve"> Baxter Healthcare S.A.; Baxter Manufacturing Sp.z.o.o.</t>
  </si>
  <si>
    <t>2500 ml (1,36% m/v+(13,6 g/l)+5,38 g/l+4,48 g/l+0,184 g/l+0,051 g/l)</t>
  </si>
  <si>
    <t>glukoza, natrijum-hlorid, natrijum-laktat, kalcijum-hlorid, magnezijum-hlorid, 5000 ml (1,36% m/v+(13,6 g/l)+5,38 g/l+4,48 g/l+0,184 g/l+0,051 g/l)</t>
  </si>
  <si>
    <t>5000 ml (1,36% m/v+(13,6 g/l)+5,38 g/l+4,48 g/l+0,184 g/l+0,051 g/l)</t>
  </si>
  <si>
    <t>glukoza, natrijum-hlorid, natrijum-laktat, kalcijum-hlorid, magnezijum-hlorid, 2000 ml (2,27 %  m/v + (22,7 g/l)+5,38 g/l+4,48 g/l+0,184 g/l+0,051 g/l)</t>
  </si>
  <si>
    <t>2000 ml (2,27 %  m/v + (22,7 g/l)+5,38 g/l+4,48 g/l+0,184 g/l+0,051 g/l)</t>
  </si>
  <si>
    <t>glukoza, natrijum-hlorid, natrijum-laktat, kalcijum-hlorid, magnezijum-hlorid, 2500 ml (2,27 %  m/v + (22,7 g/l)+5,38 g/l+4,48 g/l+0,184 g/l+0,051 g/l)</t>
  </si>
  <si>
    <t>2500 ml (2,27 %  m/v + (22,7 g/l)+5,38 g/l+4,48 g/l+0,184 g/l+0,051 g/l)</t>
  </si>
  <si>
    <t>glukoza, natrijum-hlorid, natrijum-laktat, kalcijum-hlorid, magnezijum-hlorid, 5000 ml  (2,27 %  m/v + (22,7 g/l)+5,38 g/l+4,48 g/l+0,184 g/l+0,051 g/l)</t>
  </si>
  <si>
    <t>5000 ml  (2,27 %  m/v + (22,7 g/l)+5,38 g/l+4,48 g/l+0,184 g/l+0,051 g/l)</t>
  </si>
  <si>
    <t>glukoza, natrijum-hlorid, natrijum-laktat, kalcijum-hlorid, magnezijum-hlorid, 2000 ml (3,86% m/v + (38.6g/l)+5.38g/l+4.48g/l+0.184g/l+0.051g/l)</t>
  </si>
  <si>
    <t>2000 ml (3,86% m/v + (38.6g/l)+5.38g/l+4.48g/l+0.184g/l+0.051g/l)</t>
  </si>
  <si>
    <t>glukoza, natrijum-hlorid, natrijum-laktat, kalcijum-hlorid, magnezijum-hlorid, 2500 ml (3,86% m/v + (38.6g/l)+5.38g/l+4.48g/l+0.184g/l+0.051g/l)</t>
  </si>
  <si>
    <t>2500 ml (3,86% m/v + (38.6g/l)+5.38g/l+4.48g/l+0.184g/l+0.051g/l)</t>
  </si>
  <si>
    <t>glukoza, natrijum-hlorid, natrijum-laktat, kalcijum-hlorid, magnezijum-hlorid, 5000 ml  (3,86% m/v + (38.6g/l)+5.38g/l+4.48g/l+0.184g/l+0.051g/l)</t>
  </si>
  <si>
    <t>5000 ml  (3,86% m/v + (38.6g/l)+5.38g/l+4.48g/l+0.184g/l+0.051g/l)</t>
  </si>
  <si>
    <t>tirozin, triptofan, fenilalanin, treonin, serin, prolin, glicin, alanin, valin, metionin, izoleucin, leucin, lizin, histidin, arginin, kalcijum-hlorid, magnezijum-hlorid, natrijum-laktat, natrijum-hlorid, 2000 ml (0.3g/l+0.27g/l+0.57g/l+0.646g/l+0.51g/l+0.595g/l+0.51g/l+0.951g/l+1.393g/l+0.85g/l+0.85g/l+1.02g/l+0.955g/l+0.714g/l+1.071g/l+0.184g/l+0.0508g/l+4.48g/l+5.38g/l)</t>
  </si>
  <si>
    <t>NUTRINEAL PD4</t>
  </si>
  <si>
    <t>Baxter Healthcare S.A.</t>
  </si>
  <si>
    <t>2000 ml (0.3g/l+0.27g/l+0.57g/l+0.646g/l+0.51g/l+0.595g/l+0.51g/l+0.951g/l+1.393g/l+0.85g/l+0.85g/l+1.02g/l+0.955g/l+0.714g/l+1.071g/l+0.184g/l+0.0508g/l+4.48g/l+5.38g/l)</t>
  </si>
  <si>
    <t>ikodekstrin, natrijum-hlorid, natrijum(S)-laktat, kalcijum-hlorid, magnezijum-hlorid, 2000 ml (7,5% (75g/l)+5.4g/l+4.5g/l+0.257g/l+0.051g/l)</t>
  </si>
  <si>
    <t>EXTRANEAL</t>
  </si>
  <si>
    <t>Baxter Healthcare Corporation; Baxter Healthcare S.A.</t>
  </si>
  <si>
    <t>2000 ml (7,5% (75g/l)+5.4g/l+4.5g/l+0.257g/l+0.051g/l)</t>
  </si>
  <si>
    <t>natrijum-hlorid 0,9%,
500 ml, boca plastična</t>
  </si>
  <si>
    <t>0175240 0175310</t>
  </si>
  <si>
    <t>NATRII CHLORIDI INFUNDIBILE /NATRIJUM HLORID 0,9%B.BRAUN</t>
  </si>
  <si>
    <t>500 ml (0,9%)</t>
  </si>
  <si>
    <t>natrijum-hlorid 0,9%,
500 ml, kesa</t>
  </si>
  <si>
    <t>¨0175352</t>
  </si>
  <si>
    <t>NATRII CHLORIDI INFUNDIBILE 0,9%</t>
  </si>
  <si>
    <t>natrijum-hlorid 0,9%,
250 ml, kesa</t>
  </si>
  <si>
    <t>´0175351</t>
  </si>
  <si>
    <t>natrijum-hlorid 0,9%,
100 ml, kesa</t>
  </si>
  <si>
    <t>0170350</t>
  </si>
  <si>
    <t>Bieffe Medital S.A.; Bieffe Medital SPA; Baxter Healthcare LTD; Baxter S.A.Baxter Healthcare SA</t>
  </si>
  <si>
    <t>betametazon</t>
  </si>
  <si>
    <t>0047286</t>
  </si>
  <si>
    <t>DIPROPHOS</t>
  </si>
  <si>
    <t>Schering Plough labo n.v</t>
  </si>
  <si>
    <t>(2 mg + 5 mg)/ml</t>
  </si>
  <si>
    <t>parikalcitol, meka kapsula, 2 mcg</t>
  </si>
  <si>
    <t>ZEMPLAR</t>
  </si>
  <si>
    <t>Abbvie DEUTSCHLAND GMBH&amp;CO.KG/AESIC QUEENBOROUGH LTD</t>
  </si>
  <si>
    <t>kapsula, meka</t>
  </si>
  <si>
    <t>2 mcg</t>
  </si>
  <si>
    <t>naproksen</t>
  </si>
  <si>
    <t>NAPROKSEN</t>
  </si>
  <si>
    <t>375 mg</t>
  </si>
  <si>
    <t>zoledronska kiselina</t>
  </si>
  <si>
    <t>0059213</t>
  </si>
  <si>
    <t>ACLASTA</t>
  </si>
  <si>
    <t>100 ml (0,05 mg/ml)</t>
  </si>
  <si>
    <t>fenobarbital (fenobarbiton)</t>
  </si>
  <si>
    <t>0084520</t>
  </si>
  <si>
    <t>PHENOBARBITON NATRIJUM</t>
  </si>
  <si>
    <t>2 ml (220 mg/2 ml)</t>
  </si>
  <si>
    <t>klomipramin</t>
  </si>
  <si>
    <t>0072741</t>
  </si>
  <si>
    <t>ANAFRANIL</t>
  </si>
  <si>
    <t>25 mg/2 ml</t>
  </si>
  <si>
    <t>metadon, 1000 ml
(5 mg/ml)</t>
  </si>
  <si>
    <t>METADON MOLTENI</t>
  </si>
  <si>
    <t>L. Molteni &amp; C. Dei F. LLI Alitti Societa Di Esercizio S.P.A.</t>
  </si>
  <si>
    <t>1000 ml (5 mg/ml)</t>
  </si>
  <si>
    <t>bočica plastična</t>
  </si>
  <si>
    <t>ibandronska kiselina</t>
  </si>
  <si>
    <t>0059089</t>
  </si>
  <si>
    <t>Bonviva®</t>
  </si>
  <si>
    <t>ROCHE DIAGNOSTICS GMBH, Nemačka</t>
  </si>
  <si>
    <t>3ml (3mg/3ml)</t>
  </si>
  <si>
    <t>hioscin-butilbromid</t>
  </si>
  <si>
    <t>0123140</t>
  </si>
  <si>
    <t>BUSCOPAN</t>
  </si>
  <si>
    <t>Boehringer Ingelheim Espana S.A.</t>
  </si>
  <si>
    <t>1 ml
(20 mg/1 ml)</t>
  </si>
  <si>
    <t>tiamin</t>
  </si>
  <si>
    <t>0051750</t>
  </si>
  <si>
    <t>VITAMIN B1 ALKALOID</t>
  </si>
  <si>
    <t xml:space="preserve">urapidil, 
25 mg/5 ml </t>
  </si>
  <si>
    <t>0103290</t>
  </si>
  <si>
    <t>EBRANTIL 25</t>
  </si>
  <si>
    <t>Takeda  GmbH</t>
  </si>
  <si>
    <t>25 mg/5 ml</t>
  </si>
  <si>
    <t>urapidil,  50 mg/10 ml</t>
  </si>
  <si>
    <t>0103291</t>
  </si>
  <si>
    <t>EBRANTIL 50</t>
  </si>
  <si>
    <t>50 mg/10 ml</t>
  </si>
  <si>
    <t>metoprolol</t>
  </si>
  <si>
    <t>0107497</t>
  </si>
  <si>
    <t>PRESOLOL</t>
  </si>
  <si>
    <t>5 ml (5 mg/5 ml)</t>
  </si>
  <si>
    <t>verapamil</t>
  </si>
  <si>
    <t>0402721</t>
  </si>
  <si>
    <t>VERAPAMIL ALKALOID</t>
  </si>
  <si>
    <t>2 ml (5 mg/2 ml)</t>
  </si>
  <si>
    <t>zofenopril</t>
  </si>
  <si>
    <t>ZOFECARD</t>
  </si>
  <si>
    <t>Menarini Von Heyden GmbH; A. Menarini Manufacturing Logistics and Services  S.R.L.</t>
  </si>
  <si>
    <t>7,5 mg</t>
  </si>
  <si>
    <t>meloksikam, rastvor za injekciju, 1,5 ml
(15 mg/1,5 ml)</t>
  </si>
  <si>
    <t>0161022</t>
  </si>
  <si>
    <t>MOVALIS</t>
  </si>
  <si>
    <t>1,5 ml (15 mg/1,5 ml)</t>
  </si>
  <si>
    <t>tramadol, 1 ml
(50 mg/ml)</t>
  </si>
  <si>
    <t>0087531</t>
  </si>
  <si>
    <t>TRODON</t>
  </si>
  <si>
    <t>1 ml
(50 mg/ml)</t>
  </si>
  <si>
    <t>tramadol, 2 ml
(100 mg/2 ml)</t>
  </si>
  <si>
    <t>0087533</t>
  </si>
  <si>
    <t>2 ml (100 mg/2 ml)</t>
  </si>
  <si>
    <t>amantadin sulfat</t>
  </si>
  <si>
    <t>0085353</t>
  </si>
  <si>
    <t>PK MERZ</t>
  </si>
  <si>
    <t>MERZ PHARMA GMBH &amp; CO. KGaA</t>
  </si>
  <si>
    <t>500 ml (200 mg)</t>
  </si>
  <si>
    <t>flufenazin</t>
  </si>
  <si>
    <t>0070261</t>
  </si>
  <si>
    <t>MODITEN Depo</t>
  </si>
  <si>
    <t>Krka, Tovarna Zdravil, D.D.</t>
  </si>
  <si>
    <t>1 ml
(25 mg /ml)</t>
  </si>
  <si>
    <t>haloperidol, 1 ml
(50 mg/ml)</t>
  </si>
  <si>
    <t>0070207</t>
  </si>
  <si>
    <t>HALDOL  DEPO</t>
  </si>
  <si>
    <t>Krka Tovarna Zdravil d.d. u saradnji sa Janssen Pharmaceutica N.V, Belgija</t>
  </si>
  <si>
    <t>1 ml (50 mg/ml)</t>
  </si>
  <si>
    <t>haloperidol, 1 ml    (5 mg/ml)</t>
  </si>
  <si>
    <t>0070200</t>
  </si>
  <si>
    <t>HALDOL</t>
  </si>
  <si>
    <t>1 ml (5 mg/ml)</t>
  </si>
  <si>
    <t>ziprasidon</t>
  </si>
  <si>
    <t>0070654</t>
  </si>
  <si>
    <t>ZELDOX</t>
  </si>
  <si>
    <t>1,2 ml (20 mg/ml)</t>
  </si>
  <si>
    <t>kladribin</t>
  </si>
  <si>
    <t>0034025</t>
  </si>
  <si>
    <t>Litak</t>
  </si>
  <si>
    <t>Lipomed AG</t>
  </si>
  <si>
    <t>10 mg/5 ml</t>
  </si>
  <si>
    <t>Uni-chem</t>
  </si>
  <si>
    <t>aneksiranje ugovora - LEKOVI SA B LISTE LEKOVA ZA 6 MESECI</t>
  </si>
  <si>
    <t>RAZLIKA U VREDNOSTI (Ugovor - aneks)</t>
  </si>
  <si>
    <t xml:space="preserve"> VREDNOST isporučenih količina zaključno sa 24.06.2016. (bez PDV-a)</t>
  </si>
  <si>
    <t xml:space="preserve"> VREDNOST isporučenih količina zaključno sa 24.06.2016. (sa PDV-om)</t>
  </si>
  <si>
    <t>Jedinična  cena  od 11.01.2016. godine (bez PDV-a)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</si>
</sst>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2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1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4" fontId="42" fillId="4" borderId="10" xfId="0" applyNumberFormat="1" applyFont="1" applyFill="1" applyBorder="1" applyAlignment="1">
      <alignment horizontal="center" vertical="center" wrapText="1"/>
    </xf>
    <xf numFmtId="4" fontId="42" fillId="2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 wrapText="1"/>
    </xf>
    <xf numFmtId="4" fontId="45" fillId="2" borderId="10" xfId="0" applyNumberFormat="1" applyFont="1" applyFill="1" applyBorder="1" applyAlignment="1">
      <alignment horizontal="center" vertical="center" wrapText="1"/>
    </xf>
    <xf numFmtId="4" fontId="46" fillId="2" borderId="10" xfId="0" applyNumberFormat="1" applyFont="1" applyFill="1" applyBorder="1" applyAlignment="1">
      <alignment horizontal="center" vertical="center" wrapText="1"/>
    </xf>
    <xf numFmtId="4" fontId="45" fillId="4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44" fillId="2" borderId="13" xfId="0" applyNumberFormat="1" applyFont="1" applyFill="1" applyBorder="1" applyAlignment="1">
      <alignment vertical="center" wrapText="1"/>
    </xf>
    <xf numFmtId="4" fontId="44" fillId="2" borderId="12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 wrapText="1"/>
    </xf>
    <xf numFmtId="4" fontId="44" fillId="4" borderId="13" xfId="0" applyNumberFormat="1" applyFont="1" applyFill="1" applyBorder="1" applyAlignment="1">
      <alignment vertical="center" wrapText="1"/>
    </xf>
    <xf numFmtId="4" fontId="44" fillId="4" borderId="12" xfId="0" applyNumberFormat="1" applyFont="1" applyFill="1" applyBorder="1" applyAlignment="1">
      <alignment vertical="center" wrapText="1"/>
    </xf>
    <xf numFmtId="4" fontId="42" fillId="0" borderId="16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4" fontId="45" fillId="4" borderId="16" xfId="0" applyNumberFormat="1" applyFont="1" applyFill="1" applyBorder="1" applyAlignment="1">
      <alignment horizontal="center" vertical="center" wrapText="1"/>
    </xf>
    <xf numFmtId="4" fontId="42" fillId="4" borderId="16" xfId="0" applyNumberFormat="1" applyFont="1" applyFill="1" applyBorder="1" applyAlignment="1">
      <alignment horizontal="center" vertical="center" wrapText="1"/>
    </xf>
    <xf numFmtId="4" fontId="42" fillId="2" borderId="16" xfId="0" applyNumberFormat="1" applyFont="1" applyFill="1" applyBorder="1" applyAlignment="1">
      <alignment horizontal="center" vertical="center" wrapText="1"/>
    </xf>
    <xf numFmtId="4" fontId="45" fillId="2" borderId="16" xfId="0" applyNumberFormat="1" applyFont="1" applyFill="1" applyBorder="1" applyAlignment="1">
      <alignment horizontal="center" vertical="center" wrapText="1"/>
    </xf>
    <xf numFmtId="4" fontId="45" fillId="4" borderId="16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vertical="center" wrapText="1"/>
    </xf>
    <xf numFmtId="0" fontId="41" fillId="36" borderId="10" xfId="0" applyFont="1" applyFill="1" applyBorder="1" applyAlignment="1">
      <alignment horizontal="center" vertical="center" wrapText="1"/>
    </xf>
    <xf numFmtId="49" fontId="41" fillId="36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vertical="center" wrapText="1"/>
    </xf>
    <xf numFmtId="0" fontId="43" fillId="7" borderId="16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49" fontId="41" fillId="36" borderId="10" xfId="0" applyNumberFormat="1" applyFont="1" applyFill="1" applyBorder="1" applyAlignment="1">
      <alignment horizontal="center" vertical="center" wrapText="1"/>
    </xf>
    <xf numFmtId="3" fontId="42" fillId="0" borderId="17" xfId="0" applyNumberFormat="1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  <xf numFmtId="49" fontId="41" fillId="36" borderId="18" xfId="0" applyNumberFormat="1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49" fontId="41" fillId="36" borderId="1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Border="1" applyAlignment="1">
      <alignment horizontal="center" vertical="center" wrapText="1"/>
    </xf>
    <xf numFmtId="49" fontId="41" fillId="36" borderId="10" xfId="0" applyNumberFormat="1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0" fontId="43" fillId="7" borderId="18" xfId="0" applyFont="1" applyFill="1" applyBorder="1" applyAlignment="1">
      <alignment horizontal="center" vertical="center" wrapText="1"/>
    </xf>
    <xf numFmtId="0" fontId="43" fillId="7" borderId="16" xfId="0" applyFont="1" applyFill="1" applyBorder="1" applyAlignment="1">
      <alignment horizontal="center" vertical="center" wrapText="1"/>
    </xf>
    <xf numFmtId="4" fontId="45" fillId="2" borderId="18" xfId="0" applyNumberFormat="1" applyFont="1" applyFill="1" applyBorder="1" applyAlignment="1">
      <alignment horizontal="center" vertical="center" wrapText="1"/>
    </xf>
    <xf numFmtId="4" fontId="45" fillId="2" borderId="16" xfId="0" applyNumberFormat="1" applyFont="1" applyFill="1" applyBorder="1" applyAlignment="1">
      <alignment horizontal="center" vertical="center" wrapText="1"/>
    </xf>
    <xf numFmtId="4" fontId="45" fillId="4" borderId="18" xfId="0" applyNumberFormat="1" applyFont="1" applyFill="1" applyBorder="1" applyAlignment="1">
      <alignment horizontal="center" vertical="center" wrapText="1"/>
    </xf>
    <xf numFmtId="4" fontId="45" fillId="4" borderId="16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2" fillId="2" borderId="18" xfId="0" applyNumberFormat="1" applyFont="1" applyFill="1" applyBorder="1" applyAlignment="1">
      <alignment horizontal="center" vertical="center" wrapText="1"/>
    </xf>
    <xf numFmtId="4" fontId="42" fillId="2" borderId="16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horizontal="center" vertical="center" wrapText="1"/>
    </xf>
    <xf numFmtId="4" fontId="42" fillId="4" borderId="18" xfId="0" applyNumberFormat="1" applyFont="1" applyFill="1" applyBorder="1" applyAlignment="1">
      <alignment horizontal="center" vertical="center" wrapText="1"/>
    </xf>
    <xf numFmtId="4" fontId="42" fillId="4" borderId="16" xfId="0" applyNumberFormat="1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28125" style="4" customWidth="1"/>
    <col min="2" max="2" width="21.57421875" style="5" customWidth="1"/>
    <col min="3" max="3" width="17.8515625" style="6" customWidth="1"/>
    <col min="4" max="4" width="21.421875" style="7" customWidth="1"/>
    <col min="5" max="5" width="20.8515625" style="7" customWidth="1"/>
    <col min="6" max="6" width="17.7109375" style="4" customWidth="1"/>
    <col min="7" max="7" width="20.57421875" style="7" customWidth="1"/>
    <col min="8" max="8" width="12.28125" style="7" customWidth="1"/>
    <col min="9" max="11" width="24.00390625" style="7" customWidth="1"/>
    <col min="12" max="12" width="17.421875" style="8" customWidth="1"/>
    <col min="13" max="13" width="18.140625" style="6" customWidth="1"/>
    <col min="14" max="16" width="19.00390625" style="8" hidden="1" customWidth="1"/>
    <col min="17" max="17" width="20.8515625" style="8" hidden="1" customWidth="1"/>
    <col min="18" max="18" width="21.140625" style="4" customWidth="1"/>
    <col min="19" max="16384" width="9.140625" style="4" customWidth="1"/>
  </cols>
  <sheetData>
    <row r="1" spans="1:18" ht="30" customHeight="1">
      <c r="A1" s="63" t="s">
        <v>486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6" customFormat="1" ht="63.75">
      <c r="A2" s="1" t="s">
        <v>5</v>
      </c>
      <c r="B2" s="2" t="s">
        <v>14</v>
      </c>
      <c r="C2" s="2" t="s">
        <v>6</v>
      </c>
      <c r="D2" s="2" t="s">
        <v>13</v>
      </c>
      <c r="E2" s="10" t="s">
        <v>16</v>
      </c>
      <c r="F2" s="2" t="s">
        <v>15</v>
      </c>
      <c r="G2" s="17" t="s">
        <v>17</v>
      </c>
      <c r="H2" s="10" t="s">
        <v>11</v>
      </c>
      <c r="I2" s="13" t="s">
        <v>39</v>
      </c>
      <c r="J2" s="13" t="s">
        <v>48</v>
      </c>
      <c r="K2" s="13" t="s">
        <v>49</v>
      </c>
      <c r="L2" s="13" t="s">
        <v>490</v>
      </c>
      <c r="M2" s="13" t="s">
        <v>47</v>
      </c>
      <c r="N2" s="10" t="s">
        <v>40</v>
      </c>
      <c r="O2" s="10" t="s">
        <v>57</v>
      </c>
      <c r="P2" s="10" t="s">
        <v>41</v>
      </c>
      <c r="Q2" s="10" t="s">
        <v>42</v>
      </c>
      <c r="R2" s="3" t="s">
        <v>9</v>
      </c>
    </row>
    <row r="3" spans="1:18" ht="24">
      <c r="A3" s="12">
        <v>1</v>
      </c>
      <c r="B3" s="43" t="s">
        <v>417</v>
      </c>
      <c r="C3" s="44" t="s">
        <v>418</v>
      </c>
      <c r="D3" s="43" t="s">
        <v>419</v>
      </c>
      <c r="E3" s="43" t="s">
        <v>420</v>
      </c>
      <c r="F3" s="43" t="s">
        <v>20</v>
      </c>
      <c r="G3" s="43" t="s">
        <v>421</v>
      </c>
      <c r="H3" s="43" t="s">
        <v>36</v>
      </c>
      <c r="I3" s="22"/>
      <c r="J3" s="22"/>
      <c r="K3" s="22">
        <f>I3-J3</f>
        <v>0</v>
      </c>
      <c r="L3" s="19">
        <v>31.32</v>
      </c>
      <c r="M3" s="21">
        <v>31.32</v>
      </c>
      <c r="N3" s="15">
        <f>I3*L3</f>
        <v>0</v>
      </c>
      <c r="O3" s="23">
        <f>J3*L3</f>
        <v>0</v>
      </c>
      <c r="P3" s="23">
        <f>K3*M3</f>
        <v>0</v>
      </c>
      <c r="Q3" s="14">
        <f>O3+P3</f>
        <v>0</v>
      </c>
      <c r="R3" s="16" t="s">
        <v>19</v>
      </c>
    </row>
    <row r="4" spans="1:18" ht="24" customHeight="1">
      <c r="A4" s="65">
        <v>3</v>
      </c>
      <c r="B4" s="71" t="s">
        <v>50</v>
      </c>
      <c r="C4" s="71">
        <v>1124587</v>
      </c>
      <c r="D4" s="71" t="s">
        <v>51</v>
      </c>
      <c r="E4" s="71" t="s">
        <v>52</v>
      </c>
      <c r="F4" s="71" t="s">
        <v>53</v>
      </c>
      <c r="G4" s="41" t="s">
        <v>54</v>
      </c>
      <c r="H4" s="71" t="s">
        <v>55</v>
      </c>
      <c r="I4" s="80"/>
      <c r="J4" s="80"/>
      <c r="K4" s="80">
        <f>I4-J4</f>
        <v>0</v>
      </c>
      <c r="L4" s="67">
        <v>6214.3</v>
      </c>
      <c r="M4" s="69">
        <v>6214.3</v>
      </c>
      <c r="N4" s="72">
        <f>I4*L4</f>
        <v>0</v>
      </c>
      <c r="O4" s="74">
        <f>J4*L4</f>
        <v>0</v>
      </c>
      <c r="P4" s="74">
        <f>K4*M4</f>
        <v>0</v>
      </c>
      <c r="Q4" s="76">
        <f>O4+P4</f>
        <v>0</v>
      </c>
      <c r="R4" s="78" t="s">
        <v>12</v>
      </c>
    </row>
    <row r="5" spans="1:18" ht="12.75">
      <c r="A5" s="66"/>
      <c r="B5" s="71"/>
      <c r="C5" s="71"/>
      <c r="D5" s="71"/>
      <c r="E5" s="71"/>
      <c r="F5" s="71"/>
      <c r="G5" s="41" t="s">
        <v>56</v>
      </c>
      <c r="H5" s="71"/>
      <c r="I5" s="81"/>
      <c r="J5" s="81"/>
      <c r="K5" s="81"/>
      <c r="L5" s="68"/>
      <c r="M5" s="70"/>
      <c r="N5" s="73"/>
      <c r="O5" s="75"/>
      <c r="P5" s="75"/>
      <c r="Q5" s="77"/>
      <c r="R5" s="79"/>
    </row>
    <row r="6" spans="1:18" ht="24">
      <c r="A6" s="46">
        <v>4</v>
      </c>
      <c r="B6" s="41" t="s">
        <v>279</v>
      </c>
      <c r="C6" s="41">
        <v>3125300</v>
      </c>
      <c r="D6" s="41" t="s">
        <v>280</v>
      </c>
      <c r="E6" s="41" t="s">
        <v>281</v>
      </c>
      <c r="F6" s="41" t="s">
        <v>282</v>
      </c>
      <c r="G6" s="41" t="s">
        <v>283</v>
      </c>
      <c r="H6" s="41" t="s">
        <v>284</v>
      </c>
      <c r="I6" s="35"/>
      <c r="J6" s="35"/>
      <c r="K6" s="35">
        <f>I6-J6</f>
        <v>0</v>
      </c>
      <c r="L6" s="39">
        <v>190.5</v>
      </c>
      <c r="M6" s="40">
        <v>190.5</v>
      </c>
      <c r="N6" s="38">
        <f>I6*L6</f>
        <v>0</v>
      </c>
      <c r="O6" s="34">
        <f>J6*L6</f>
        <v>0</v>
      </c>
      <c r="P6" s="34">
        <f>K6*M6</f>
        <v>0</v>
      </c>
      <c r="Q6" s="37">
        <f>O6+P6</f>
        <v>0</v>
      </c>
      <c r="R6" s="47" t="s">
        <v>285</v>
      </c>
    </row>
    <row r="7" spans="1:18" ht="24">
      <c r="A7" s="46">
        <v>5</v>
      </c>
      <c r="B7" s="43" t="s">
        <v>117</v>
      </c>
      <c r="C7" s="44">
        <v>5129473</v>
      </c>
      <c r="D7" s="43" t="s">
        <v>118</v>
      </c>
      <c r="E7" s="43" t="s">
        <v>119</v>
      </c>
      <c r="F7" s="43" t="s">
        <v>120</v>
      </c>
      <c r="G7" s="43" t="s">
        <v>121</v>
      </c>
      <c r="H7" s="43" t="s">
        <v>18</v>
      </c>
      <c r="I7" s="35"/>
      <c r="J7" s="35"/>
      <c r="K7" s="35">
        <f aca="true" t="shared" si="0" ref="K7:K70">I7-J7</f>
        <v>0</v>
      </c>
      <c r="L7" s="39">
        <v>462.66</v>
      </c>
      <c r="M7" s="40">
        <v>462.66</v>
      </c>
      <c r="N7" s="38">
        <f aca="true" t="shared" si="1" ref="N7:N70">I7*L7</f>
        <v>0</v>
      </c>
      <c r="O7" s="34">
        <f aca="true" t="shared" si="2" ref="O7:O70">J7*L7</f>
        <v>0</v>
      </c>
      <c r="P7" s="34">
        <f aca="true" t="shared" si="3" ref="P7:P70">K7*M7</f>
        <v>0</v>
      </c>
      <c r="Q7" s="37">
        <f aca="true" t="shared" si="4" ref="Q7:Q70">O7+P7</f>
        <v>0</v>
      </c>
      <c r="R7" s="47" t="s">
        <v>8</v>
      </c>
    </row>
    <row r="8" spans="1:18" ht="24">
      <c r="A8" s="46">
        <v>6</v>
      </c>
      <c r="B8" s="43" t="s">
        <v>422</v>
      </c>
      <c r="C8" s="44" t="s">
        <v>423</v>
      </c>
      <c r="D8" s="43" t="s">
        <v>424</v>
      </c>
      <c r="E8" s="43" t="s">
        <v>194</v>
      </c>
      <c r="F8" s="43" t="s">
        <v>20</v>
      </c>
      <c r="G8" s="43" t="s">
        <v>269</v>
      </c>
      <c r="H8" s="43" t="s">
        <v>36</v>
      </c>
      <c r="I8" s="35"/>
      <c r="J8" s="35"/>
      <c r="K8" s="35">
        <f t="shared" si="0"/>
        <v>0</v>
      </c>
      <c r="L8" s="39">
        <v>36.41</v>
      </c>
      <c r="M8" s="40">
        <v>36.41</v>
      </c>
      <c r="N8" s="38">
        <f t="shared" si="1"/>
        <v>0</v>
      </c>
      <c r="O8" s="34">
        <f t="shared" si="2"/>
        <v>0</v>
      </c>
      <c r="P8" s="34">
        <f t="shared" si="3"/>
        <v>0</v>
      </c>
      <c r="Q8" s="37">
        <f t="shared" si="4"/>
        <v>0</v>
      </c>
      <c r="R8" s="47" t="s">
        <v>19</v>
      </c>
    </row>
    <row r="9" spans="1:18" ht="60">
      <c r="A9" s="46">
        <v>7</v>
      </c>
      <c r="B9" s="43" t="s">
        <v>122</v>
      </c>
      <c r="C9" s="44" t="s">
        <v>123</v>
      </c>
      <c r="D9" s="43" t="s">
        <v>124</v>
      </c>
      <c r="E9" s="43" t="s">
        <v>26</v>
      </c>
      <c r="F9" s="43" t="s">
        <v>125</v>
      </c>
      <c r="G9" s="43" t="s">
        <v>126</v>
      </c>
      <c r="H9" s="43" t="s">
        <v>36</v>
      </c>
      <c r="I9" s="35"/>
      <c r="J9" s="35"/>
      <c r="K9" s="35">
        <f t="shared" si="0"/>
        <v>0</v>
      </c>
      <c r="L9" s="39">
        <v>112.98</v>
      </c>
      <c r="M9" s="40">
        <v>112.98</v>
      </c>
      <c r="N9" s="38">
        <f t="shared" si="1"/>
        <v>0</v>
      </c>
      <c r="O9" s="34">
        <f t="shared" si="2"/>
        <v>0</v>
      </c>
      <c r="P9" s="34">
        <f t="shared" si="3"/>
        <v>0</v>
      </c>
      <c r="Q9" s="37">
        <f t="shared" si="4"/>
        <v>0</v>
      </c>
      <c r="R9" s="47" t="s">
        <v>8</v>
      </c>
    </row>
    <row r="10" spans="1:18" ht="12.75">
      <c r="A10" s="46">
        <v>8</v>
      </c>
      <c r="B10" s="43" t="s">
        <v>127</v>
      </c>
      <c r="C10" s="44" t="s">
        <v>128</v>
      </c>
      <c r="D10" s="43" t="s">
        <v>129</v>
      </c>
      <c r="E10" s="43" t="s">
        <v>26</v>
      </c>
      <c r="F10" s="43" t="s">
        <v>34</v>
      </c>
      <c r="G10" s="43" t="s">
        <v>130</v>
      </c>
      <c r="H10" s="43" t="s">
        <v>36</v>
      </c>
      <c r="I10" s="35"/>
      <c r="J10" s="35"/>
      <c r="K10" s="35">
        <f t="shared" si="0"/>
        <v>0</v>
      </c>
      <c r="L10" s="39">
        <v>35.32</v>
      </c>
      <c r="M10" s="40">
        <v>35.32</v>
      </c>
      <c r="N10" s="38">
        <f t="shared" si="1"/>
        <v>0</v>
      </c>
      <c r="O10" s="34">
        <f t="shared" si="2"/>
        <v>0</v>
      </c>
      <c r="P10" s="34">
        <f t="shared" si="3"/>
        <v>0</v>
      </c>
      <c r="Q10" s="37">
        <f t="shared" si="4"/>
        <v>0</v>
      </c>
      <c r="R10" s="47" t="s">
        <v>8</v>
      </c>
    </row>
    <row r="11" spans="1:18" ht="12.75">
      <c r="A11" s="46">
        <v>9</v>
      </c>
      <c r="B11" s="43" t="s">
        <v>131</v>
      </c>
      <c r="C11" s="44" t="s">
        <v>132</v>
      </c>
      <c r="D11" s="43" t="s">
        <v>133</v>
      </c>
      <c r="E11" s="43" t="s">
        <v>26</v>
      </c>
      <c r="F11" s="43" t="s">
        <v>34</v>
      </c>
      <c r="G11" s="43" t="s">
        <v>134</v>
      </c>
      <c r="H11" s="60" t="s">
        <v>36</v>
      </c>
      <c r="I11" s="35"/>
      <c r="J11" s="35"/>
      <c r="K11" s="35">
        <f t="shared" si="0"/>
        <v>0</v>
      </c>
      <c r="L11" s="39">
        <v>14.88</v>
      </c>
      <c r="M11" s="40">
        <v>18.59</v>
      </c>
      <c r="N11" s="38">
        <f t="shared" si="1"/>
        <v>0</v>
      </c>
      <c r="O11" s="34">
        <f t="shared" si="2"/>
        <v>0</v>
      </c>
      <c r="P11" s="34">
        <f t="shared" si="3"/>
        <v>0</v>
      </c>
      <c r="Q11" s="37">
        <f t="shared" si="4"/>
        <v>0</v>
      </c>
      <c r="R11" s="47" t="s">
        <v>8</v>
      </c>
    </row>
    <row r="12" spans="1:18" ht="24">
      <c r="A12" s="46">
        <v>11</v>
      </c>
      <c r="B12" s="43" t="s">
        <v>135</v>
      </c>
      <c r="C12" s="44">
        <v>1069615</v>
      </c>
      <c r="D12" s="43" t="s">
        <v>136</v>
      </c>
      <c r="E12" s="43" t="s">
        <v>137</v>
      </c>
      <c r="F12" s="43" t="s">
        <v>53</v>
      </c>
      <c r="G12" s="43" t="s">
        <v>138</v>
      </c>
      <c r="H12" s="60" t="s">
        <v>35</v>
      </c>
      <c r="I12" s="35"/>
      <c r="J12" s="35"/>
      <c r="K12" s="35">
        <f t="shared" si="0"/>
        <v>0</v>
      </c>
      <c r="L12" s="39">
        <v>120.01</v>
      </c>
      <c r="M12" s="36">
        <v>119.06</v>
      </c>
      <c r="N12" s="38">
        <f t="shared" si="1"/>
        <v>0</v>
      </c>
      <c r="O12" s="34">
        <f t="shared" si="2"/>
        <v>0</v>
      </c>
      <c r="P12" s="34">
        <f t="shared" si="3"/>
        <v>0</v>
      </c>
      <c r="Q12" s="37">
        <f t="shared" si="4"/>
        <v>0</v>
      </c>
      <c r="R12" s="47" t="s">
        <v>8</v>
      </c>
    </row>
    <row r="13" spans="1:18" ht="24">
      <c r="A13" s="46">
        <v>12</v>
      </c>
      <c r="B13" s="43" t="s">
        <v>139</v>
      </c>
      <c r="C13" s="44">
        <v>1069613</v>
      </c>
      <c r="D13" s="43" t="s">
        <v>136</v>
      </c>
      <c r="E13" s="43" t="s">
        <v>137</v>
      </c>
      <c r="F13" s="43" t="s">
        <v>53</v>
      </c>
      <c r="G13" s="43" t="s">
        <v>140</v>
      </c>
      <c r="H13" s="60" t="s">
        <v>35</v>
      </c>
      <c r="I13" s="35"/>
      <c r="J13" s="35"/>
      <c r="K13" s="35">
        <f t="shared" si="0"/>
        <v>0</v>
      </c>
      <c r="L13" s="39">
        <v>123.99</v>
      </c>
      <c r="M13" s="36">
        <v>119.06</v>
      </c>
      <c r="N13" s="38">
        <f t="shared" si="1"/>
        <v>0</v>
      </c>
      <c r="O13" s="34">
        <f t="shared" si="2"/>
        <v>0</v>
      </c>
      <c r="P13" s="34">
        <f t="shared" si="3"/>
        <v>0</v>
      </c>
      <c r="Q13" s="37">
        <f t="shared" si="4"/>
        <v>0</v>
      </c>
      <c r="R13" s="47" t="s">
        <v>8</v>
      </c>
    </row>
    <row r="14" spans="1:18" ht="36">
      <c r="A14" s="46">
        <v>13</v>
      </c>
      <c r="B14" s="43" t="s">
        <v>141</v>
      </c>
      <c r="C14" s="44">
        <v>1069600</v>
      </c>
      <c r="D14" s="43" t="s">
        <v>142</v>
      </c>
      <c r="E14" s="43" t="s">
        <v>143</v>
      </c>
      <c r="F14" s="43" t="s">
        <v>0</v>
      </c>
      <c r="G14" s="43" t="s">
        <v>144</v>
      </c>
      <c r="H14" s="43" t="s">
        <v>28</v>
      </c>
      <c r="I14" s="35"/>
      <c r="J14" s="35"/>
      <c r="K14" s="35">
        <f t="shared" si="0"/>
        <v>0</v>
      </c>
      <c r="L14" s="39">
        <v>227.25</v>
      </c>
      <c r="M14" s="36">
        <v>227.25</v>
      </c>
      <c r="N14" s="38">
        <f t="shared" si="1"/>
        <v>0</v>
      </c>
      <c r="O14" s="34">
        <f t="shared" si="2"/>
        <v>0</v>
      </c>
      <c r="P14" s="34">
        <f t="shared" si="3"/>
        <v>0</v>
      </c>
      <c r="Q14" s="37">
        <f t="shared" si="4"/>
        <v>0</v>
      </c>
      <c r="R14" s="47" t="s">
        <v>8</v>
      </c>
    </row>
    <row r="15" spans="1:18" ht="24">
      <c r="A15" s="46">
        <v>14</v>
      </c>
      <c r="B15" s="43" t="s">
        <v>145</v>
      </c>
      <c r="C15" s="44" t="s">
        <v>146</v>
      </c>
      <c r="D15" s="43" t="s">
        <v>147</v>
      </c>
      <c r="E15" s="43" t="s">
        <v>33</v>
      </c>
      <c r="F15" s="43" t="s">
        <v>20</v>
      </c>
      <c r="G15" s="43" t="s">
        <v>148</v>
      </c>
      <c r="H15" s="43" t="s">
        <v>36</v>
      </c>
      <c r="I15" s="35"/>
      <c r="J15" s="35"/>
      <c r="K15" s="35">
        <f t="shared" si="0"/>
        <v>0</v>
      </c>
      <c r="L15" s="39">
        <v>111.29</v>
      </c>
      <c r="M15" s="36">
        <v>111.29</v>
      </c>
      <c r="N15" s="38">
        <f t="shared" si="1"/>
        <v>0</v>
      </c>
      <c r="O15" s="34">
        <f t="shared" si="2"/>
        <v>0</v>
      </c>
      <c r="P15" s="34">
        <f t="shared" si="3"/>
        <v>0</v>
      </c>
      <c r="Q15" s="37">
        <f t="shared" si="4"/>
        <v>0</v>
      </c>
      <c r="R15" s="47" t="s">
        <v>8</v>
      </c>
    </row>
    <row r="16" spans="1:18" ht="12.75">
      <c r="A16" s="46">
        <v>15</v>
      </c>
      <c r="B16" s="43" t="s">
        <v>149</v>
      </c>
      <c r="C16" s="44" t="s">
        <v>150</v>
      </c>
      <c r="D16" s="43" t="s">
        <v>151</v>
      </c>
      <c r="E16" s="43" t="s">
        <v>26</v>
      </c>
      <c r="F16" s="43" t="s">
        <v>20</v>
      </c>
      <c r="G16" s="43" t="s">
        <v>152</v>
      </c>
      <c r="H16" s="43" t="s">
        <v>36</v>
      </c>
      <c r="I16" s="35"/>
      <c r="J16" s="35"/>
      <c r="K16" s="35">
        <f t="shared" si="0"/>
        <v>0</v>
      </c>
      <c r="L16" s="39">
        <v>71.52</v>
      </c>
      <c r="M16" s="36">
        <v>71.52</v>
      </c>
      <c r="N16" s="38">
        <f t="shared" si="1"/>
        <v>0</v>
      </c>
      <c r="O16" s="34">
        <f t="shared" si="2"/>
        <v>0</v>
      </c>
      <c r="P16" s="34">
        <f t="shared" si="3"/>
        <v>0</v>
      </c>
      <c r="Q16" s="37">
        <f t="shared" si="4"/>
        <v>0</v>
      </c>
      <c r="R16" s="47" t="s">
        <v>8</v>
      </c>
    </row>
    <row r="17" spans="1:18" ht="36">
      <c r="A17" s="46">
        <v>16</v>
      </c>
      <c r="B17" s="43" t="s">
        <v>286</v>
      </c>
      <c r="C17" s="44" t="s">
        <v>287</v>
      </c>
      <c r="D17" s="43" t="s">
        <v>288</v>
      </c>
      <c r="E17" s="43" t="s">
        <v>32</v>
      </c>
      <c r="F17" s="43" t="s">
        <v>1</v>
      </c>
      <c r="G17" s="43" t="s">
        <v>289</v>
      </c>
      <c r="H17" s="43" t="s">
        <v>290</v>
      </c>
      <c r="I17" s="35"/>
      <c r="J17" s="35"/>
      <c r="K17" s="35">
        <f t="shared" si="0"/>
        <v>0</v>
      </c>
      <c r="L17" s="39">
        <v>414.41</v>
      </c>
      <c r="M17" s="36">
        <v>609.24</v>
      </c>
      <c r="N17" s="38">
        <f t="shared" si="1"/>
        <v>0</v>
      </c>
      <c r="O17" s="34">
        <f t="shared" si="2"/>
        <v>0</v>
      </c>
      <c r="P17" s="34">
        <f t="shared" si="3"/>
        <v>0</v>
      </c>
      <c r="Q17" s="37">
        <f t="shared" si="4"/>
        <v>0</v>
      </c>
      <c r="R17" s="47" t="s">
        <v>295</v>
      </c>
    </row>
    <row r="18" spans="1:18" ht="36">
      <c r="A18" s="46">
        <v>17</v>
      </c>
      <c r="B18" s="43" t="s">
        <v>291</v>
      </c>
      <c r="C18" s="44" t="s">
        <v>292</v>
      </c>
      <c r="D18" s="43" t="s">
        <v>293</v>
      </c>
      <c r="E18" s="43" t="s">
        <v>32</v>
      </c>
      <c r="F18" s="43" t="s">
        <v>1</v>
      </c>
      <c r="G18" s="43" t="s">
        <v>294</v>
      </c>
      <c r="H18" s="43" t="s">
        <v>290</v>
      </c>
      <c r="I18" s="35"/>
      <c r="J18" s="35"/>
      <c r="K18" s="35">
        <f t="shared" si="0"/>
        <v>0</v>
      </c>
      <c r="L18" s="39">
        <v>516.03</v>
      </c>
      <c r="M18" s="36">
        <v>617.82</v>
      </c>
      <c r="N18" s="38">
        <f t="shared" si="1"/>
        <v>0</v>
      </c>
      <c r="O18" s="34">
        <f t="shared" si="2"/>
        <v>0</v>
      </c>
      <c r="P18" s="34">
        <f t="shared" si="3"/>
        <v>0</v>
      </c>
      <c r="Q18" s="37">
        <f t="shared" si="4"/>
        <v>0</v>
      </c>
      <c r="R18" s="47" t="s">
        <v>295</v>
      </c>
    </row>
    <row r="19" spans="1:18" ht="108">
      <c r="A19" s="12">
        <v>18</v>
      </c>
      <c r="B19" s="43" t="s">
        <v>64</v>
      </c>
      <c r="C19" s="44" t="s">
        <v>65</v>
      </c>
      <c r="D19" s="43" t="s">
        <v>66</v>
      </c>
      <c r="E19" s="43" t="s">
        <v>21</v>
      </c>
      <c r="F19" s="43" t="s">
        <v>1</v>
      </c>
      <c r="G19" s="43" t="s">
        <v>67</v>
      </c>
      <c r="H19" s="43" t="s">
        <v>38</v>
      </c>
      <c r="I19" s="42"/>
      <c r="J19" s="42"/>
      <c r="K19" s="35">
        <f t="shared" si="0"/>
        <v>0</v>
      </c>
      <c r="L19" s="39">
        <v>530</v>
      </c>
      <c r="M19" s="40">
        <v>530</v>
      </c>
      <c r="N19" s="38">
        <f t="shared" si="1"/>
        <v>0</v>
      </c>
      <c r="O19" s="34">
        <f t="shared" si="2"/>
        <v>0</v>
      </c>
      <c r="P19" s="34">
        <f t="shared" si="3"/>
        <v>0</v>
      </c>
      <c r="Q19" s="37">
        <f t="shared" si="4"/>
        <v>0</v>
      </c>
      <c r="R19" s="11" t="s">
        <v>98</v>
      </c>
    </row>
    <row r="20" spans="1:18" ht="84">
      <c r="A20" s="12">
        <v>22</v>
      </c>
      <c r="B20" s="43" t="s">
        <v>296</v>
      </c>
      <c r="C20" s="44" t="s">
        <v>297</v>
      </c>
      <c r="D20" s="43" t="s">
        <v>298</v>
      </c>
      <c r="E20" s="43" t="s">
        <v>299</v>
      </c>
      <c r="F20" s="43" t="s">
        <v>1</v>
      </c>
      <c r="G20" s="43" t="s">
        <v>300</v>
      </c>
      <c r="H20" s="43" t="s">
        <v>72</v>
      </c>
      <c r="I20" s="42"/>
      <c r="J20" s="42"/>
      <c r="K20" s="35">
        <f t="shared" si="0"/>
        <v>0</v>
      </c>
      <c r="L20" s="39">
        <v>58.53</v>
      </c>
      <c r="M20" s="40">
        <v>58.53</v>
      </c>
      <c r="N20" s="38">
        <f t="shared" si="1"/>
        <v>0</v>
      </c>
      <c r="O20" s="34">
        <f t="shared" si="2"/>
        <v>0</v>
      </c>
      <c r="P20" s="34">
        <f t="shared" si="3"/>
        <v>0</v>
      </c>
      <c r="Q20" s="37">
        <f t="shared" si="4"/>
        <v>0</v>
      </c>
      <c r="R20" s="11" t="s">
        <v>295</v>
      </c>
    </row>
    <row r="21" spans="1:18" ht="48">
      <c r="A21" s="12">
        <v>23</v>
      </c>
      <c r="B21" s="43" t="s">
        <v>301</v>
      </c>
      <c r="C21" s="44" t="s">
        <v>302</v>
      </c>
      <c r="D21" s="43" t="s">
        <v>303</v>
      </c>
      <c r="E21" s="43" t="s">
        <v>304</v>
      </c>
      <c r="F21" s="43" t="s">
        <v>1</v>
      </c>
      <c r="G21" s="43" t="s">
        <v>300</v>
      </c>
      <c r="H21" s="43" t="s">
        <v>37</v>
      </c>
      <c r="I21" s="42"/>
      <c r="J21" s="42"/>
      <c r="K21" s="35">
        <f t="shared" si="0"/>
        <v>0</v>
      </c>
      <c r="L21" s="39">
        <v>58.47</v>
      </c>
      <c r="M21" s="40">
        <v>58.47</v>
      </c>
      <c r="N21" s="38">
        <f t="shared" si="1"/>
        <v>0</v>
      </c>
      <c r="O21" s="34">
        <f t="shared" si="2"/>
        <v>0</v>
      </c>
      <c r="P21" s="34">
        <f t="shared" si="3"/>
        <v>0</v>
      </c>
      <c r="Q21" s="37">
        <f t="shared" si="4"/>
        <v>0</v>
      </c>
      <c r="R21" s="11" t="s">
        <v>295</v>
      </c>
    </row>
    <row r="22" spans="1:18" ht="84">
      <c r="A22" s="12">
        <v>25</v>
      </c>
      <c r="B22" s="43" t="s">
        <v>305</v>
      </c>
      <c r="C22" s="44" t="s">
        <v>306</v>
      </c>
      <c r="D22" s="43" t="s">
        <v>307</v>
      </c>
      <c r="E22" s="43" t="s">
        <v>299</v>
      </c>
      <c r="F22" s="43" t="s">
        <v>1</v>
      </c>
      <c r="G22" s="43" t="s">
        <v>308</v>
      </c>
      <c r="H22" s="43" t="s">
        <v>72</v>
      </c>
      <c r="I22" s="42"/>
      <c r="J22" s="42"/>
      <c r="K22" s="35">
        <f t="shared" si="0"/>
        <v>0</v>
      </c>
      <c r="L22" s="39">
        <v>73.48</v>
      </c>
      <c r="M22" s="40">
        <v>73.48</v>
      </c>
      <c r="N22" s="38">
        <f t="shared" si="1"/>
        <v>0</v>
      </c>
      <c r="O22" s="34">
        <f t="shared" si="2"/>
        <v>0</v>
      </c>
      <c r="P22" s="34">
        <f t="shared" si="3"/>
        <v>0</v>
      </c>
      <c r="Q22" s="37">
        <f t="shared" si="4"/>
        <v>0</v>
      </c>
      <c r="R22" s="11" t="s">
        <v>295</v>
      </c>
    </row>
    <row r="23" spans="1:18" ht="48">
      <c r="A23" s="12">
        <v>26</v>
      </c>
      <c r="B23" s="43" t="s">
        <v>309</v>
      </c>
      <c r="C23" s="44" t="s">
        <v>310</v>
      </c>
      <c r="D23" s="43" t="s">
        <v>311</v>
      </c>
      <c r="E23" s="43" t="s">
        <v>304</v>
      </c>
      <c r="F23" s="43" t="s">
        <v>1</v>
      </c>
      <c r="G23" s="43" t="s">
        <v>308</v>
      </c>
      <c r="H23" s="43" t="s">
        <v>37</v>
      </c>
      <c r="I23" s="42"/>
      <c r="J23" s="42"/>
      <c r="K23" s="35">
        <f t="shared" si="0"/>
        <v>0</v>
      </c>
      <c r="L23" s="39">
        <v>73.4</v>
      </c>
      <c r="M23" s="40">
        <v>73.4</v>
      </c>
      <c r="N23" s="38">
        <f t="shared" si="1"/>
        <v>0</v>
      </c>
      <c r="O23" s="34">
        <f t="shared" si="2"/>
        <v>0</v>
      </c>
      <c r="P23" s="34">
        <f t="shared" si="3"/>
        <v>0</v>
      </c>
      <c r="Q23" s="37">
        <f t="shared" si="4"/>
        <v>0</v>
      </c>
      <c r="R23" s="11" t="s">
        <v>295</v>
      </c>
    </row>
    <row r="24" spans="1:18" ht="24">
      <c r="A24" s="12">
        <v>28</v>
      </c>
      <c r="B24" s="43" t="s">
        <v>68</v>
      </c>
      <c r="C24" s="44" t="s">
        <v>69</v>
      </c>
      <c r="D24" s="43" t="s">
        <v>70</v>
      </c>
      <c r="E24" s="43" t="s">
        <v>21</v>
      </c>
      <c r="F24" s="43" t="s">
        <v>1</v>
      </c>
      <c r="G24" s="43" t="s">
        <v>71</v>
      </c>
      <c r="H24" s="43" t="s">
        <v>72</v>
      </c>
      <c r="I24" s="22"/>
      <c r="J24" s="22"/>
      <c r="K24" s="35">
        <f t="shared" si="0"/>
        <v>0</v>
      </c>
      <c r="L24" s="19">
        <v>54.63</v>
      </c>
      <c r="M24" s="21">
        <v>54.63</v>
      </c>
      <c r="N24" s="38">
        <f t="shared" si="1"/>
        <v>0</v>
      </c>
      <c r="O24" s="34">
        <f t="shared" si="2"/>
        <v>0</v>
      </c>
      <c r="P24" s="34">
        <f t="shared" si="3"/>
        <v>0</v>
      </c>
      <c r="Q24" s="37">
        <f t="shared" si="4"/>
        <v>0</v>
      </c>
      <c r="R24" s="11" t="s">
        <v>98</v>
      </c>
    </row>
    <row r="25" spans="1:18" ht="48">
      <c r="A25" s="12">
        <v>29</v>
      </c>
      <c r="B25" s="43" t="s">
        <v>312</v>
      </c>
      <c r="C25" s="44" t="s">
        <v>313</v>
      </c>
      <c r="D25" s="43" t="s">
        <v>303</v>
      </c>
      <c r="E25" s="43" t="s">
        <v>304</v>
      </c>
      <c r="F25" s="43" t="s">
        <v>1</v>
      </c>
      <c r="G25" s="43" t="s">
        <v>71</v>
      </c>
      <c r="H25" s="43" t="s">
        <v>37</v>
      </c>
      <c r="I25" s="22"/>
      <c r="J25" s="22"/>
      <c r="K25" s="35">
        <f t="shared" si="0"/>
        <v>0</v>
      </c>
      <c r="L25" s="19">
        <v>50</v>
      </c>
      <c r="M25" s="21">
        <v>50</v>
      </c>
      <c r="N25" s="38">
        <f t="shared" si="1"/>
        <v>0</v>
      </c>
      <c r="O25" s="34">
        <f t="shared" si="2"/>
        <v>0</v>
      </c>
      <c r="P25" s="34">
        <f t="shared" si="3"/>
        <v>0</v>
      </c>
      <c r="Q25" s="37">
        <f t="shared" si="4"/>
        <v>0</v>
      </c>
      <c r="R25" s="11" t="s">
        <v>295</v>
      </c>
    </row>
    <row r="26" spans="1:18" ht="24">
      <c r="A26" s="12">
        <v>31</v>
      </c>
      <c r="B26" s="43" t="s">
        <v>73</v>
      </c>
      <c r="C26" s="44" t="s">
        <v>74</v>
      </c>
      <c r="D26" s="43" t="s">
        <v>70</v>
      </c>
      <c r="E26" s="43" t="s">
        <v>21</v>
      </c>
      <c r="F26" s="43" t="s">
        <v>1</v>
      </c>
      <c r="G26" s="43" t="s">
        <v>75</v>
      </c>
      <c r="H26" s="43" t="s">
        <v>72</v>
      </c>
      <c r="I26" s="22"/>
      <c r="J26" s="22"/>
      <c r="K26" s="35">
        <f t="shared" si="0"/>
        <v>0</v>
      </c>
      <c r="L26" s="19">
        <v>119</v>
      </c>
      <c r="M26" s="21">
        <v>119</v>
      </c>
      <c r="N26" s="38">
        <f t="shared" si="1"/>
        <v>0</v>
      </c>
      <c r="O26" s="34">
        <f t="shared" si="2"/>
        <v>0</v>
      </c>
      <c r="P26" s="34">
        <f t="shared" si="3"/>
        <v>0</v>
      </c>
      <c r="Q26" s="37">
        <f t="shared" si="4"/>
        <v>0</v>
      </c>
      <c r="R26" s="11" t="s">
        <v>98</v>
      </c>
    </row>
    <row r="27" spans="1:18" ht="24">
      <c r="A27" s="12">
        <v>33</v>
      </c>
      <c r="B27" s="43" t="s">
        <v>76</v>
      </c>
      <c r="C27" s="44" t="s">
        <v>77</v>
      </c>
      <c r="D27" s="43" t="s">
        <v>78</v>
      </c>
      <c r="E27" s="43" t="s">
        <v>21</v>
      </c>
      <c r="F27" s="43" t="s">
        <v>1</v>
      </c>
      <c r="G27" s="43" t="s">
        <v>79</v>
      </c>
      <c r="H27" s="43" t="s">
        <v>72</v>
      </c>
      <c r="I27" s="22"/>
      <c r="J27" s="22"/>
      <c r="K27" s="35">
        <f t="shared" si="0"/>
        <v>0</v>
      </c>
      <c r="L27" s="19">
        <v>147.5</v>
      </c>
      <c r="M27" s="21">
        <v>147.5</v>
      </c>
      <c r="N27" s="38">
        <f t="shared" si="1"/>
        <v>0</v>
      </c>
      <c r="O27" s="34">
        <f t="shared" si="2"/>
        <v>0</v>
      </c>
      <c r="P27" s="34">
        <f t="shared" si="3"/>
        <v>0</v>
      </c>
      <c r="Q27" s="37">
        <f t="shared" si="4"/>
        <v>0</v>
      </c>
      <c r="R27" s="11" t="s">
        <v>98</v>
      </c>
    </row>
    <row r="28" spans="1:18" ht="84">
      <c r="A28" s="12">
        <v>37</v>
      </c>
      <c r="B28" s="43" t="s">
        <v>314</v>
      </c>
      <c r="C28" s="44" t="s">
        <v>315</v>
      </c>
      <c r="D28" s="43" t="s">
        <v>316</v>
      </c>
      <c r="E28" s="43" t="s">
        <v>299</v>
      </c>
      <c r="F28" s="43" t="s">
        <v>1</v>
      </c>
      <c r="G28" s="43" t="s">
        <v>317</v>
      </c>
      <c r="H28" s="43" t="s">
        <v>38</v>
      </c>
      <c r="I28" s="22"/>
      <c r="J28" s="22"/>
      <c r="K28" s="35">
        <f t="shared" si="0"/>
        <v>0</v>
      </c>
      <c r="L28" s="19">
        <v>69.36</v>
      </c>
      <c r="M28" s="21">
        <v>69.36</v>
      </c>
      <c r="N28" s="38">
        <f t="shared" si="1"/>
        <v>0</v>
      </c>
      <c r="O28" s="34">
        <f t="shared" si="2"/>
        <v>0</v>
      </c>
      <c r="P28" s="34">
        <f t="shared" si="3"/>
        <v>0</v>
      </c>
      <c r="Q28" s="37">
        <f t="shared" si="4"/>
        <v>0</v>
      </c>
      <c r="R28" s="11" t="s">
        <v>295</v>
      </c>
    </row>
    <row r="29" spans="1:18" ht="48">
      <c r="A29" s="12">
        <v>38</v>
      </c>
      <c r="B29" s="43" t="s">
        <v>318</v>
      </c>
      <c r="C29" s="44" t="s">
        <v>319</v>
      </c>
      <c r="D29" s="43" t="s">
        <v>320</v>
      </c>
      <c r="E29" s="43" t="s">
        <v>321</v>
      </c>
      <c r="F29" s="43" t="s">
        <v>1</v>
      </c>
      <c r="G29" s="43" t="s">
        <v>317</v>
      </c>
      <c r="H29" s="43" t="s">
        <v>37</v>
      </c>
      <c r="I29" s="22"/>
      <c r="J29" s="22"/>
      <c r="K29" s="35">
        <f t="shared" si="0"/>
        <v>0</v>
      </c>
      <c r="L29" s="19">
        <v>69.29</v>
      </c>
      <c r="M29" s="21">
        <v>69.29</v>
      </c>
      <c r="N29" s="38">
        <f t="shared" si="1"/>
        <v>0</v>
      </c>
      <c r="O29" s="34">
        <f t="shared" si="2"/>
        <v>0</v>
      </c>
      <c r="P29" s="34">
        <f t="shared" si="3"/>
        <v>0</v>
      </c>
      <c r="Q29" s="37">
        <f t="shared" si="4"/>
        <v>0</v>
      </c>
      <c r="R29" s="11" t="s">
        <v>295</v>
      </c>
    </row>
    <row r="30" spans="1:18" ht="60">
      <c r="A30" s="12">
        <v>39</v>
      </c>
      <c r="B30" s="43" t="s">
        <v>80</v>
      </c>
      <c r="C30" s="44" t="s">
        <v>81</v>
      </c>
      <c r="D30" s="43" t="s">
        <v>82</v>
      </c>
      <c r="E30" s="43" t="s">
        <v>21</v>
      </c>
      <c r="F30" s="43" t="s">
        <v>1</v>
      </c>
      <c r="G30" s="43" t="s">
        <v>83</v>
      </c>
      <c r="H30" s="43" t="s">
        <v>72</v>
      </c>
      <c r="I30" s="22"/>
      <c r="J30" s="22"/>
      <c r="K30" s="35">
        <f t="shared" si="0"/>
        <v>0</v>
      </c>
      <c r="L30" s="19">
        <v>136</v>
      </c>
      <c r="M30" s="21">
        <v>136</v>
      </c>
      <c r="N30" s="38">
        <f t="shared" si="1"/>
        <v>0</v>
      </c>
      <c r="O30" s="34">
        <f t="shared" si="2"/>
        <v>0</v>
      </c>
      <c r="P30" s="34">
        <f t="shared" si="3"/>
        <v>0</v>
      </c>
      <c r="Q30" s="37">
        <f t="shared" si="4"/>
        <v>0</v>
      </c>
      <c r="R30" s="11" t="s">
        <v>98</v>
      </c>
    </row>
    <row r="31" spans="1:18" ht="119.25" customHeight="1">
      <c r="A31" s="12">
        <v>41</v>
      </c>
      <c r="B31" s="43" t="s">
        <v>322</v>
      </c>
      <c r="C31" s="44" t="s">
        <v>323</v>
      </c>
      <c r="D31" s="43" t="s">
        <v>324</v>
      </c>
      <c r="E31" s="43" t="s">
        <v>299</v>
      </c>
      <c r="F31" s="43" t="s">
        <v>1</v>
      </c>
      <c r="G31" s="43" t="s">
        <v>325</v>
      </c>
      <c r="H31" s="43" t="s">
        <v>72</v>
      </c>
      <c r="I31" s="22"/>
      <c r="J31" s="22"/>
      <c r="K31" s="35">
        <f t="shared" si="0"/>
        <v>0</v>
      </c>
      <c r="L31" s="55">
        <v>68.4</v>
      </c>
      <c r="M31" s="21">
        <v>68.4</v>
      </c>
      <c r="N31" s="38">
        <f t="shared" si="1"/>
        <v>0</v>
      </c>
      <c r="O31" s="34">
        <f t="shared" si="2"/>
        <v>0</v>
      </c>
      <c r="P31" s="34">
        <f t="shared" si="3"/>
        <v>0</v>
      </c>
      <c r="Q31" s="37">
        <f t="shared" si="4"/>
        <v>0</v>
      </c>
      <c r="R31" s="11" t="s">
        <v>295</v>
      </c>
    </row>
    <row r="32" spans="1:18" ht="60">
      <c r="A32" s="12">
        <v>42</v>
      </c>
      <c r="B32" s="43" t="s">
        <v>326</v>
      </c>
      <c r="C32" s="44">
        <v>175420</v>
      </c>
      <c r="D32" s="43" t="s">
        <v>327</v>
      </c>
      <c r="E32" s="43" t="s">
        <v>321</v>
      </c>
      <c r="F32" s="43" t="s">
        <v>1</v>
      </c>
      <c r="G32" s="43" t="s">
        <v>328</v>
      </c>
      <c r="H32" s="43" t="s">
        <v>37</v>
      </c>
      <c r="I32" s="22"/>
      <c r="J32" s="22"/>
      <c r="K32" s="35">
        <f t="shared" si="0"/>
        <v>0</v>
      </c>
      <c r="L32" s="55">
        <v>68.33</v>
      </c>
      <c r="M32" s="21">
        <v>68.33</v>
      </c>
      <c r="N32" s="38">
        <f t="shared" si="1"/>
        <v>0</v>
      </c>
      <c r="O32" s="34">
        <f t="shared" si="2"/>
        <v>0</v>
      </c>
      <c r="P32" s="34">
        <f t="shared" si="3"/>
        <v>0</v>
      </c>
      <c r="Q32" s="37">
        <f t="shared" si="4"/>
        <v>0</v>
      </c>
      <c r="R32" s="11" t="s">
        <v>295</v>
      </c>
    </row>
    <row r="33" spans="1:18" ht="72">
      <c r="A33" s="12">
        <v>44</v>
      </c>
      <c r="B33" s="43" t="s">
        <v>84</v>
      </c>
      <c r="C33" s="44" t="s">
        <v>85</v>
      </c>
      <c r="D33" s="43" t="s">
        <v>86</v>
      </c>
      <c r="E33" s="43" t="s">
        <v>21</v>
      </c>
      <c r="F33" s="43" t="s">
        <v>1</v>
      </c>
      <c r="G33" s="43" t="s">
        <v>87</v>
      </c>
      <c r="H33" s="43" t="s">
        <v>72</v>
      </c>
      <c r="I33" s="22"/>
      <c r="J33" s="22"/>
      <c r="K33" s="35">
        <f t="shared" si="0"/>
        <v>0</v>
      </c>
      <c r="L33" s="19">
        <v>124</v>
      </c>
      <c r="M33" s="21">
        <v>124</v>
      </c>
      <c r="N33" s="38">
        <f t="shared" si="1"/>
        <v>0</v>
      </c>
      <c r="O33" s="34">
        <f t="shared" si="2"/>
        <v>0</v>
      </c>
      <c r="P33" s="34">
        <f t="shared" si="3"/>
        <v>0</v>
      </c>
      <c r="Q33" s="37">
        <f t="shared" si="4"/>
        <v>0</v>
      </c>
      <c r="R33" s="11" t="s">
        <v>98</v>
      </c>
    </row>
    <row r="34" spans="1:18" ht="12.75">
      <c r="A34" s="12">
        <v>45</v>
      </c>
      <c r="B34" s="43" t="s">
        <v>329</v>
      </c>
      <c r="C34" s="44" t="s">
        <v>330</v>
      </c>
      <c r="D34" s="43" t="s">
        <v>331</v>
      </c>
      <c r="E34" s="43" t="s">
        <v>332</v>
      </c>
      <c r="F34" s="43" t="s">
        <v>1</v>
      </c>
      <c r="G34" s="43" t="s">
        <v>333</v>
      </c>
      <c r="H34" s="43" t="s">
        <v>290</v>
      </c>
      <c r="I34" s="22"/>
      <c r="J34" s="22"/>
      <c r="K34" s="35">
        <f t="shared" si="0"/>
        <v>0</v>
      </c>
      <c r="L34" s="19">
        <v>130.27</v>
      </c>
      <c r="M34" s="21">
        <v>130.27</v>
      </c>
      <c r="N34" s="38">
        <f t="shared" si="1"/>
        <v>0</v>
      </c>
      <c r="O34" s="34">
        <f t="shared" si="2"/>
        <v>0</v>
      </c>
      <c r="P34" s="34">
        <f t="shared" si="3"/>
        <v>0</v>
      </c>
      <c r="Q34" s="37">
        <f t="shared" si="4"/>
        <v>0</v>
      </c>
      <c r="R34" s="11" t="s">
        <v>295</v>
      </c>
    </row>
    <row r="35" spans="1:18" ht="12.75">
      <c r="A35" s="12">
        <v>46</v>
      </c>
      <c r="B35" s="43" t="s">
        <v>334</v>
      </c>
      <c r="C35" s="44" t="s">
        <v>335</v>
      </c>
      <c r="D35" s="43" t="s">
        <v>331</v>
      </c>
      <c r="E35" s="43" t="s">
        <v>332</v>
      </c>
      <c r="F35" s="43" t="s">
        <v>1</v>
      </c>
      <c r="G35" s="43" t="s">
        <v>336</v>
      </c>
      <c r="H35" s="43" t="s">
        <v>290</v>
      </c>
      <c r="I35" s="22"/>
      <c r="J35" s="22"/>
      <c r="K35" s="35">
        <f t="shared" si="0"/>
        <v>0</v>
      </c>
      <c r="L35" s="19">
        <v>154.7</v>
      </c>
      <c r="M35" s="21">
        <v>154.7</v>
      </c>
      <c r="N35" s="38">
        <f t="shared" si="1"/>
        <v>0</v>
      </c>
      <c r="O35" s="34">
        <f t="shared" si="2"/>
        <v>0</v>
      </c>
      <c r="P35" s="34">
        <f t="shared" si="3"/>
        <v>0</v>
      </c>
      <c r="Q35" s="37">
        <f t="shared" si="4"/>
        <v>0</v>
      </c>
      <c r="R35" s="11" t="s">
        <v>295</v>
      </c>
    </row>
    <row r="36" spans="1:18" ht="24">
      <c r="A36" s="12">
        <v>47</v>
      </c>
      <c r="B36" s="43" t="s">
        <v>337</v>
      </c>
      <c r="C36" s="44">
        <v>9175213</v>
      </c>
      <c r="D36" s="43" t="s">
        <v>338</v>
      </c>
      <c r="E36" s="43" t="s">
        <v>32</v>
      </c>
      <c r="F36" s="43" t="s">
        <v>339</v>
      </c>
      <c r="G36" s="43" t="s">
        <v>340</v>
      </c>
      <c r="H36" s="43" t="s">
        <v>37</v>
      </c>
      <c r="I36" s="22"/>
      <c r="J36" s="22"/>
      <c r="K36" s="35">
        <f t="shared" si="0"/>
        <v>0</v>
      </c>
      <c r="L36" s="19">
        <v>1288</v>
      </c>
      <c r="M36" s="21">
        <v>1288</v>
      </c>
      <c r="N36" s="38">
        <f t="shared" si="1"/>
        <v>0</v>
      </c>
      <c r="O36" s="34">
        <f t="shared" si="2"/>
        <v>0</v>
      </c>
      <c r="P36" s="34">
        <f t="shared" si="3"/>
        <v>0</v>
      </c>
      <c r="Q36" s="37">
        <f t="shared" si="4"/>
        <v>0</v>
      </c>
      <c r="R36" s="11" t="s">
        <v>295</v>
      </c>
    </row>
    <row r="37" spans="1:18" ht="120">
      <c r="A37" s="12">
        <v>48</v>
      </c>
      <c r="B37" s="43" t="s">
        <v>341</v>
      </c>
      <c r="C37" s="44">
        <v>9175730</v>
      </c>
      <c r="D37" s="43" t="s">
        <v>342</v>
      </c>
      <c r="E37" s="43" t="s">
        <v>343</v>
      </c>
      <c r="F37" s="43" t="s">
        <v>217</v>
      </c>
      <c r="G37" s="43" t="s">
        <v>344</v>
      </c>
      <c r="H37" s="43" t="s">
        <v>37</v>
      </c>
      <c r="I37" s="22"/>
      <c r="J37" s="22"/>
      <c r="K37" s="35">
        <f t="shared" si="0"/>
        <v>0</v>
      </c>
      <c r="L37" s="19">
        <v>858.7</v>
      </c>
      <c r="M37" s="21">
        <v>858.7</v>
      </c>
      <c r="N37" s="38">
        <f t="shared" si="1"/>
        <v>0</v>
      </c>
      <c r="O37" s="34">
        <f t="shared" si="2"/>
        <v>0</v>
      </c>
      <c r="P37" s="34">
        <f t="shared" si="3"/>
        <v>0</v>
      </c>
      <c r="Q37" s="37">
        <f t="shared" si="4"/>
        <v>0</v>
      </c>
      <c r="R37" s="11" t="s">
        <v>295</v>
      </c>
    </row>
    <row r="38" spans="1:18" ht="84">
      <c r="A38" s="12">
        <v>49</v>
      </c>
      <c r="B38" s="43" t="s">
        <v>345</v>
      </c>
      <c r="C38" s="44">
        <v>9175731</v>
      </c>
      <c r="D38" s="43" t="s">
        <v>342</v>
      </c>
      <c r="E38" s="43" t="s">
        <v>346</v>
      </c>
      <c r="F38" s="43" t="s">
        <v>217</v>
      </c>
      <c r="G38" s="43" t="s">
        <v>347</v>
      </c>
      <c r="H38" s="43" t="s">
        <v>37</v>
      </c>
      <c r="I38" s="22"/>
      <c r="J38" s="22"/>
      <c r="K38" s="35">
        <f t="shared" si="0"/>
        <v>0</v>
      </c>
      <c r="L38" s="19">
        <v>858.7</v>
      </c>
      <c r="M38" s="21">
        <v>858.7</v>
      </c>
      <c r="N38" s="38">
        <f t="shared" si="1"/>
        <v>0</v>
      </c>
      <c r="O38" s="34">
        <f t="shared" si="2"/>
        <v>0</v>
      </c>
      <c r="P38" s="34">
        <f t="shared" si="3"/>
        <v>0</v>
      </c>
      <c r="Q38" s="37">
        <f t="shared" si="4"/>
        <v>0</v>
      </c>
      <c r="R38" s="11" t="s">
        <v>295</v>
      </c>
    </row>
    <row r="39" spans="1:18" ht="84">
      <c r="A39" s="12">
        <v>50</v>
      </c>
      <c r="B39" s="43" t="s">
        <v>348</v>
      </c>
      <c r="C39" s="44">
        <v>9175732</v>
      </c>
      <c r="D39" s="43" t="s">
        <v>342</v>
      </c>
      <c r="E39" s="43" t="s">
        <v>343</v>
      </c>
      <c r="F39" s="43" t="s">
        <v>217</v>
      </c>
      <c r="G39" s="43" t="s">
        <v>349</v>
      </c>
      <c r="H39" s="43" t="s">
        <v>37</v>
      </c>
      <c r="I39" s="22"/>
      <c r="J39" s="22"/>
      <c r="K39" s="35">
        <f t="shared" si="0"/>
        <v>0</v>
      </c>
      <c r="L39" s="19">
        <v>1370.1</v>
      </c>
      <c r="M39" s="21">
        <v>1370.1</v>
      </c>
      <c r="N39" s="38">
        <f t="shared" si="1"/>
        <v>0</v>
      </c>
      <c r="O39" s="34">
        <f t="shared" si="2"/>
        <v>0</v>
      </c>
      <c r="P39" s="34">
        <f t="shared" si="3"/>
        <v>0</v>
      </c>
      <c r="Q39" s="37">
        <f t="shared" si="4"/>
        <v>0</v>
      </c>
      <c r="R39" s="11" t="s">
        <v>295</v>
      </c>
    </row>
    <row r="40" spans="1:18" ht="84">
      <c r="A40" s="12">
        <v>51</v>
      </c>
      <c r="B40" s="43" t="s">
        <v>350</v>
      </c>
      <c r="C40" s="44">
        <v>9175733</v>
      </c>
      <c r="D40" s="43" t="s">
        <v>342</v>
      </c>
      <c r="E40" s="43" t="s">
        <v>343</v>
      </c>
      <c r="F40" s="43" t="s">
        <v>217</v>
      </c>
      <c r="G40" s="43" t="s">
        <v>351</v>
      </c>
      <c r="H40" s="43" t="s">
        <v>37</v>
      </c>
      <c r="I40" s="22"/>
      <c r="J40" s="22"/>
      <c r="K40" s="35">
        <f t="shared" si="0"/>
        <v>0</v>
      </c>
      <c r="L40" s="19">
        <v>858.7</v>
      </c>
      <c r="M40" s="21">
        <v>858.7</v>
      </c>
      <c r="N40" s="38">
        <f t="shared" si="1"/>
        <v>0</v>
      </c>
      <c r="O40" s="34">
        <f t="shared" si="2"/>
        <v>0</v>
      </c>
      <c r="P40" s="34">
        <f t="shared" si="3"/>
        <v>0</v>
      </c>
      <c r="Q40" s="37">
        <f t="shared" si="4"/>
        <v>0</v>
      </c>
      <c r="R40" s="11" t="s">
        <v>295</v>
      </c>
    </row>
    <row r="41" spans="1:18" ht="84">
      <c r="A41" s="12">
        <v>52</v>
      </c>
      <c r="B41" s="43" t="s">
        <v>352</v>
      </c>
      <c r="C41" s="44">
        <v>9175734</v>
      </c>
      <c r="D41" s="43" t="s">
        <v>342</v>
      </c>
      <c r="E41" s="43" t="s">
        <v>346</v>
      </c>
      <c r="F41" s="43" t="s">
        <v>217</v>
      </c>
      <c r="G41" s="43" t="s">
        <v>353</v>
      </c>
      <c r="H41" s="43" t="s">
        <v>37</v>
      </c>
      <c r="I41" s="22"/>
      <c r="J41" s="22"/>
      <c r="K41" s="35">
        <f t="shared" si="0"/>
        <v>0</v>
      </c>
      <c r="L41" s="19">
        <v>858.7</v>
      </c>
      <c r="M41" s="21">
        <v>858.7</v>
      </c>
      <c r="N41" s="38">
        <f t="shared" si="1"/>
        <v>0</v>
      </c>
      <c r="O41" s="34">
        <f t="shared" si="2"/>
        <v>0</v>
      </c>
      <c r="P41" s="34">
        <f t="shared" si="3"/>
        <v>0</v>
      </c>
      <c r="Q41" s="37">
        <f t="shared" si="4"/>
        <v>0</v>
      </c>
      <c r="R41" s="11" t="s">
        <v>295</v>
      </c>
    </row>
    <row r="42" spans="1:18" ht="84">
      <c r="A42" s="12">
        <v>53</v>
      </c>
      <c r="B42" s="43" t="s">
        <v>354</v>
      </c>
      <c r="C42" s="44">
        <v>9175735</v>
      </c>
      <c r="D42" s="43" t="s">
        <v>342</v>
      </c>
      <c r="E42" s="43" t="s">
        <v>343</v>
      </c>
      <c r="F42" s="43" t="s">
        <v>217</v>
      </c>
      <c r="G42" s="43" t="s">
        <v>355</v>
      </c>
      <c r="H42" s="43" t="s">
        <v>37</v>
      </c>
      <c r="I42" s="22"/>
      <c r="J42" s="22"/>
      <c r="K42" s="35">
        <f t="shared" si="0"/>
        <v>0</v>
      </c>
      <c r="L42" s="19">
        <v>1370.1</v>
      </c>
      <c r="M42" s="21">
        <v>1370.1</v>
      </c>
      <c r="N42" s="38">
        <f t="shared" si="1"/>
        <v>0</v>
      </c>
      <c r="O42" s="34">
        <f t="shared" si="2"/>
        <v>0</v>
      </c>
      <c r="P42" s="34">
        <f t="shared" si="3"/>
        <v>0</v>
      </c>
      <c r="Q42" s="37">
        <f t="shared" si="4"/>
        <v>0</v>
      </c>
      <c r="R42" s="11" t="s">
        <v>295</v>
      </c>
    </row>
    <row r="43" spans="1:18" ht="84">
      <c r="A43" s="12">
        <v>54</v>
      </c>
      <c r="B43" s="43" t="s">
        <v>356</v>
      </c>
      <c r="C43" s="44">
        <v>9175736</v>
      </c>
      <c r="D43" s="43" t="s">
        <v>342</v>
      </c>
      <c r="E43" s="43" t="s">
        <v>343</v>
      </c>
      <c r="F43" s="43" t="s">
        <v>217</v>
      </c>
      <c r="G43" s="43" t="s">
        <v>357</v>
      </c>
      <c r="H43" s="43" t="s">
        <v>37</v>
      </c>
      <c r="I43" s="22"/>
      <c r="J43" s="22"/>
      <c r="K43" s="35">
        <f t="shared" si="0"/>
        <v>0</v>
      </c>
      <c r="L43" s="19">
        <v>858.7</v>
      </c>
      <c r="M43" s="21">
        <v>858.7</v>
      </c>
      <c r="N43" s="38">
        <f t="shared" si="1"/>
        <v>0</v>
      </c>
      <c r="O43" s="34">
        <f t="shared" si="2"/>
        <v>0</v>
      </c>
      <c r="P43" s="34">
        <f t="shared" si="3"/>
        <v>0</v>
      </c>
      <c r="Q43" s="37">
        <f t="shared" si="4"/>
        <v>0</v>
      </c>
      <c r="R43" s="11" t="s">
        <v>295</v>
      </c>
    </row>
    <row r="44" spans="1:18" ht="84">
      <c r="A44" s="12">
        <v>55</v>
      </c>
      <c r="B44" s="43" t="s">
        <v>358</v>
      </c>
      <c r="C44" s="44">
        <v>9175737</v>
      </c>
      <c r="D44" s="43" t="s">
        <v>342</v>
      </c>
      <c r="E44" s="43" t="s">
        <v>346</v>
      </c>
      <c r="F44" s="43" t="s">
        <v>217</v>
      </c>
      <c r="G44" s="43" t="s">
        <v>359</v>
      </c>
      <c r="H44" s="43" t="s">
        <v>37</v>
      </c>
      <c r="I44" s="22"/>
      <c r="J44" s="22"/>
      <c r="K44" s="35">
        <f t="shared" si="0"/>
        <v>0</v>
      </c>
      <c r="L44" s="19">
        <v>858.7</v>
      </c>
      <c r="M44" s="21">
        <v>858.7</v>
      </c>
      <c r="N44" s="38">
        <f t="shared" si="1"/>
        <v>0</v>
      </c>
      <c r="O44" s="34">
        <f t="shared" si="2"/>
        <v>0</v>
      </c>
      <c r="P44" s="34">
        <f t="shared" si="3"/>
        <v>0</v>
      </c>
      <c r="Q44" s="37">
        <f t="shared" si="4"/>
        <v>0</v>
      </c>
      <c r="R44" s="11" t="s">
        <v>295</v>
      </c>
    </row>
    <row r="45" spans="1:18" ht="84">
      <c r="A45" s="12">
        <v>56</v>
      </c>
      <c r="B45" s="43" t="s">
        <v>360</v>
      </c>
      <c r="C45" s="44">
        <v>9175738</v>
      </c>
      <c r="D45" s="43" t="s">
        <v>342</v>
      </c>
      <c r="E45" s="43" t="s">
        <v>343</v>
      </c>
      <c r="F45" s="43" t="s">
        <v>217</v>
      </c>
      <c r="G45" s="43" t="s">
        <v>361</v>
      </c>
      <c r="H45" s="43" t="s">
        <v>37</v>
      </c>
      <c r="I45" s="22"/>
      <c r="J45" s="22"/>
      <c r="K45" s="35">
        <f t="shared" si="0"/>
        <v>0</v>
      </c>
      <c r="L45" s="19">
        <v>1370</v>
      </c>
      <c r="M45" s="21">
        <v>1370</v>
      </c>
      <c r="N45" s="38">
        <f t="shared" si="1"/>
        <v>0</v>
      </c>
      <c r="O45" s="34">
        <f t="shared" si="2"/>
        <v>0</v>
      </c>
      <c r="P45" s="34">
        <f t="shared" si="3"/>
        <v>0</v>
      </c>
      <c r="Q45" s="37">
        <f t="shared" si="4"/>
        <v>0</v>
      </c>
      <c r="R45" s="11" t="s">
        <v>295</v>
      </c>
    </row>
    <row r="46" spans="1:18" ht="192">
      <c r="A46" s="12">
        <v>57</v>
      </c>
      <c r="B46" s="43" t="s">
        <v>362</v>
      </c>
      <c r="C46" s="44">
        <v>9175739</v>
      </c>
      <c r="D46" s="43" t="s">
        <v>363</v>
      </c>
      <c r="E46" s="43" t="s">
        <v>364</v>
      </c>
      <c r="F46" s="43" t="s">
        <v>217</v>
      </c>
      <c r="G46" s="43" t="s">
        <v>365</v>
      </c>
      <c r="H46" s="43" t="s">
        <v>37</v>
      </c>
      <c r="I46" s="22"/>
      <c r="J46" s="22"/>
      <c r="K46" s="35">
        <f t="shared" si="0"/>
        <v>0</v>
      </c>
      <c r="L46" s="19">
        <v>1605</v>
      </c>
      <c r="M46" s="21">
        <v>1605</v>
      </c>
      <c r="N46" s="38">
        <f t="shared" si="1"/>
        <v>0</v>
      </c>
      <c r="O46" s="34">
        <f t="shared" si="2"/>
        <v>0</v>
      </c>
      <c r="P46" s="34">
        <f t="shared" si="3"/>
        <v>0</v>
      </c>
      <c r="Q46" s="37">
        <f t="shared" si="4"/>
        <v>0</v>
      </c>
      <c r="R46" s="11" t="s">
        <v>295</v>
      </c>
    </row>
    <row r="47" spans="1:18" ht="84">
      <c r="A47" s="12">
        <v>58</v>
      </c>
      <c r="B47" s="43" t="s">
        <v>366</v>
      </c>
      <c r="C47" s="44">
        <v>9175741</v>
      </c>
      <c r="D47" s="43" t="s">
        <v>367</v>
      </c>
      <c r="E47" s="43" t="s">
        <v>368</v>
      </c>
      <c r="F47" s="43" t="s">
        <v>217</v>
      </c>
      <c r="G47" s="43" t="s">
        <v>369</v>
      </c>
      <c r="H47" s="43" t="s">
        <v>37</v>
      </c>
      <c r="I47" s="22"/>
      <c r="J47" s="22"/>
      <c r="K47" s="35">
        <f t="shared" si="0"/>
        <v>0</v>
      </c>
      <c r="L47" s="19">
        <v>2411</v>
      </c>
      <c r="M47" s="21">
        <v>2411</v>
      </c>
      <c r="N47" s="38">
        <f t="shared" si="1"/>
        <v>0</v>
      </c>
      <c r="O47" s="34">
        <f t="shared" si="2"/>
        <v>0</v>
      </c>
      <c r="P47" s="34">
        <f t="shared" si="3"/>
        <v>0</v>
      </c>
      <c r="Q47" s="37">
        <f t="shared" si="4"/>
        <v>0</v>
      </c>
      <c r="R47" s="11" t="s">
        <v>295</v>
      </c>
    </row>
    <row r="48" spans="1:18" ht="72">
      <c r="A48" s="12">
        <v>59</v>
      </c>
      <c r="B48" s="41" t="s">
        <v>214</v>
      </c>
      <c r="C48" s="41">
        <v>9175716</v>
      </c>
      <c r="D48" s="41" t="s">
        <v>215</v>
      </c>
      <c r="E48" s="41" t="s">
        <v>216</v>
      </c>
      <c r="F48" s="41" t="s">
        <v>217</v>
      </c>
      <c r="G48" s="41" t="s">
        <v>218</v>
      </c>
      <c r="H48" s="41" t="s">
        <v>37</v>
      </c>
      <c r="I48" s="22"/>
      <c r="J48" s="22"/>
      <c r="K48" s="35">
        <f t="shared" si="0"/>
        <v>0</v>
      </c>
      <c r="L48" s="19">
        <v>798</v>
      </c>
      <c r="M48" s="21">
        <v>798</v>
      </c>
      <c r="N48" s="38">
        <f t="shared" si="1"/>
        <v>0</v>
      </c>
      <c r="O48" s="34">
        <f t="shared" si="2"/>
        <v>0</v>
      </c>
      <c r="P48" s="34">
        <f t="shared" si="3"/>
        <v>0</v>
      </c>
      <c r="Q48" s="37">
        <f t="shared" si="4"/>
        <v>0</v>
      </c>
      <c r="R48" s="11" t="s">
        <v>237</v>
      </c>
    </row>
    <row r="49" spans="1:18" ht="72">
      <c r="A49" s="12">
        <v>60</v>
      </c>
      <c r="B49" s="41" t="s">
        <v>219</v>
      </c>
      <c r="C49" s="41">
        <v>9175717</v>
      </c>
      <c r="D49" s="41" t="s">
        <v>220</v>
      </c>
      <c r="E49" s="41" t="s">
        <v>216</v>
      </c>
      <c r="F49" s="41" t="s">
        <v>217</v>
      </c>
      <c r="G49" s="41" t="s">
        <v>221</v>
      </c>
      <c r="H49" s="41" t="s">
        <v>37</v>
      </c>
      <c r="I49" s="22"/>
      <c r="J49" s="22"/>
      <c r="K49" s="35">
        <f t="shared" si="0"/>
        <v>0</v>
      </c>
      <c r="L49" s="19">
        <v>798</v>
      </c>
      <c r="M49" s="21">
        <v>798</v>
      </c>
      <c r="N49" s="38">
        <f t="shared" si="1"/>
        <v>0</v>
      </c>
      <c r="O49" s="34">
        <f t="shared" si="2"/>
        <v>0</v>
      </c>
      <c r="P49" s="34">
        <f t="shared" si="3"/>
        <v>0</v>
      </c>
      <c r="Q49" s="37">
        <f t="shared" si="4"/>
        <v>0</v>
      </c>
      <c r="R49" s="11" t="s">
        <v>237</v>
      </c>
    </row>
    <row r="50" spans="1:18" ht="72">
      <c r="A50" s="12">
        <v>61</v>
      </c>
      <c r="B50" s="41" t="s">
        <v>222</v>
      </c>
      <c r="C50" s="41">
        <v>9175718</v>
      </c>
      <c r="D50" s="41" t="s">
        <v>223</v>
      </c>
      <c r="E50" s="41" t="s">
        <v>216</v>
      </c>
      <c r="F50" s="41" t="s">
        <v>217</v>
      </c>
      <c r="G50" s="41" t="s">
        <v>224</v>
      </c>
      <c r="H50" s="41" t="s">
        <v>37</v>
      </c>
      <c r="I50" s="22"/>
      <c r="J50" s="22"/>
      <c r="K50" s="35">
        <f t="shared" si="0"/>
        <v>0</v>
      </c>
      <c r="L50" s="19">
        <v>798</v>
      </c>
      <c r="M50" s="21">
        <v>798</v>
      </c>
      <c r="N50" s="38">
        <f t="shared" si="1"/>
        <v>0</v>
      </c>
      <c r="O50" s="34">
        <f t="shared" si="2"/>
        <v>0</v>
      </c>
      <c r="P50" s="34">
        <f t="shared" si="3"/>
        <v>0</v>
      </c>
      <c r="Q50" s="37">
        <f t="shared" si="4"/>
        <v>0</v>
      </c>
      <c r="R50" s="11" t="s">
        <v>237</v>
      </c>
    </row>
    <row r="51" spans="1:18" ht="84">
      <c r="A51" s="12">
        <v>66</v>
      </c>
      <c r="B51" s="41" t="s">
        <v>225</v>
      </c>
      <c r="C51" s="41">
        <v>9175701</v>
      </c>
      <c r="D51" s="41" t="s">
        <v>226</v>
      </c>
      <c r="E51" s="41" t="s">
        <v>216</v>
      </c>
      <c r="F51" s="41" t="s">
        <v>217</v>
      </c>
      <c r="G51" s="41" t="s">
        <v>227</v>
      </c>
      <c r="H51" s="41" t="s">
        <v>37</v>
      </c>
      <c r="I51" s="22"/>
      <c r="J51" s="22"/>
      <c r="K51" s="35">
        <f t="shared" si="0"/>
        <v>0</v>
      </c>
      <c r="L51" s="19">
        <v>798</v>
      </c>
      <c r="M51" s="21">
        <v>798</v>
      </c>
      <c r="N51" s="38">
        <f t="shared" si="1"/>
        <v>0</v>
      </c>
      <c r="O51" s="34">
        <f t="shared" si="2"/>
        <v>0</v>
      </c>
      <c r="P51" s="34">
        <f t="shared" si="3"/>
        <v>0</v>
      </c>
      <c r="Q51" s="37">
        <f t="shared" si="4"/>
        <v>0</v>
      </c>
      <c r="R51" s="11" t="s">
        <v>237</v>
      </c>
    </row>
    <row r="52" spans="1:18" ht="72">
      <c r="A52" s="12">
        <v>67</v>
      </c>
      <c r="B52" s="41" t="s">
        <v>228</v>
      </c>
      <c r="C52" s="41">
        <v>9175700</v>
      </c>
      <c r="D52" s="41" t="s">
        <v>229</v>
      </c>
      <c r="E52" s="41" t="s">
        <v>216</v>
      </c>
      <c r="F52" s="41" t="s">
        <v>217</v>
      </c>
      <c r="G52" s="41" t="s">
        <v>230</v>
      </c>
      <c r="H52" s="41" t="s">
        <v>37</v>
      </c>
      <c r="I52" s="22"/>
      <c r="J52" s="22"/>
      <c r="K52" s="35">
        <f t="shared" si="0"/>
        <v>0</v>
      </c>
      <c r="L52" s="19">
        <v>798</v>
      </c>
      <c r="M52" s="21">
        <v>798</v>
      </c>
      <c r="N52" s="38">
        <f t="shared" si="1"/>
        <v>0</v>
      </c>
      <c r="O52" s="34">
        <f t="shared" si="2"/>
        <v>0</v>
      </c>
      <c r="P52" s="34">
        <f t="shared" si="3"/>
        <v>0</v>
      </c>
      <c r="Q52" s="37">
        <f t="shared" si="4"/>
        <v>0</v>
      </c>
      <c r="R52" s="11" t="s">
        <v>237</v>
      </c>
    </row>
    <row r="53" spans="1:18" ht="72">
      <c r="A53" s="12">
        <v>77</v>
      </c>
      <c r="B53" s="41" t="s">
        <v>231</v>
      </c>
      <c r="C53" s="41">
        <v>9175117</v>
      </c>
      <c r="D53" s="41" t="s">
        <v>232</v>
      </c>
      <c r="E53" s="41" t="s">
        <v>216</v>
      </c>
      <c r="F53" s="41" t="s">
        <v>217</v>
      </c>
      <c r="G53" s="41" t="s">
        <v>233</v>
      </c>
      <c r="H53" s="41" t="s">
        <v>37</v>
      </c>
      <c r="I53" s="22"/>
      <c r="J53" s="22"/>
      <c r="K53" s="35">
        <f t="shared" si="0"/>
        <v>0</v>
      </c>
      <c r="L53" s="19">
        <v>1267</v>
      </c>
      <c r="M53" s="21">
        <v>1267</v>
      </c>
      <c r="N53" s="38">
        <f t="shared" si="1"/>
        <v>0</v>
      </c>
      <c r="O53" s="34">
        <f t="shared" si="2"/>
        <v>0</v>
      </c>
      <c r="P53" s="34">
        <f t="shared" si="3"/>
        <v>0</v>
      </c>
      <c r="Q53" s="37">
        <f t="shared" si="4"/>
        <v>0</v>
      </c>
      <c r="R53" s="11" t="s">
        <v>237</v>
      </c>
    </row>
    <row r="54" spans="1:18" ht="72">
      <c r="A54" s="12">
        <v>79</v>
      </c>
      <c r="B54" s="41" t="s">
        <v>234</v>
      </c>
      <c r="C54" s="41">
        <v>9175118</v>
      </c>
      <c r="D54" s="41" t="s">
        <v>235</v>
      </c>
      <c r="E54" s="41" t="s">
        <v>216</v>
      </c>
      <c r="F54" s="41" t="s">
        <v>217</v>
      </c>
      <c r="G54" s="41" t="s">
        <v>236</v>
      </c>
      <c r="H54" s="41" t="s">
        <v>37</v>
      </c>
      <c r="I54" s="22"/>
      <c r="J54" s="22"/>
      <c r="K54" s="35">
        <f t="shared" si="0"/>
        <v>0</v>
      </c>
      <c r="L54" s="19">
        <v>1267</v>
      </c>
      <c r="M54" s="21">
        <v>1267</v>
      </c>
      <c r="N54" s="38">
        <f t="shared" si="1"/>
        <v>0</v>
      </c>
      <c r="O54" s="34">
        <f t="shared" si="2"/>
        <v>0</v>
      </c>
      <c r="P54" s="34">
        <f t="shared" si="3"/>
        <v>0</v>
      </c>
      <c r="Q54" s="37">
        <f t="shared" si="4"/>
        <v>0</v>
      </c>
      <c r="R54" s="11" t="s">
        <v>237</v>
      </c>
    </row>
    <row r="55" spans="1:18" ht="84">
      <c r="A55" s="12">
        <v>80</v>
      </c>
      <c r="B55" s="43" t="s">
        <v>370</v>
      </c>
      <c r="C55" s="44" t="s">
        <v>371</v>
      </c>
      <c r="D55" s="43" t="s">
        <v>372</v>
      </c>
      <c r="E55" s="43" t="s">
        <v>299</v>
      </c>
      <c r="F55" s="43" t="s">
        <v>1</v>
      </c>
      <c r="G55" s="43" t="s">
        <v>373</v>
      </c>
      <c r="H55" s="43" t="s">
        <v>38</v>
      </c>
      <c r="I55" s="22"/>
      <c r="J55" s="22"/>
      <c r="K55" s="35">
        <f t="shared" si="0"/>
        <v>0</v>
      </c>
      <c r="L55" s="55">
        <v>62.71</v>
      </c>
      <c r="M55" s="21">
        <v>62.71</v>
      </c>
      <c r="N55" s="38">
        <f t="shared" si="1"/>
        <v>0</v>
      </c>
      <c r="O55" s="34">
        <f t="shared" si="2"/>
        <v>0</v>
      </c>
      <c r="P55" s="34">
        <f t="shared" si="3"/>
        <v>0</v>
      </c>
      <c r="Q55" s="37">
        <f t="shared" si="4"/>
        <v>0</v>
      </c>
      <c r="R55" s="11" t="s">
        <v>295</v>
      </c>
    </row>
    <row r="56" spans="1:18" ht="48">
      <c r="A56" s="12">
        <v>81</v>
      </c>
      <c r="B56" s="43" t="s">
        <v>374</v>
      </c>
      <c r="C56" s="44" t="s">
        <v>375</v>
      </c>
      <c r="D56" s="43" t="s">
        <v>376</v>
      </c>
      <c r="E56" s="43" t="s">
        <v>304</v>
      </c>
      <c r="F56" s="43" t="s">
        <v>1</v>
      </c>
      <c r="G56" s="43" t="s">
        <v>373</v>
      </c>
      <c r="H56" s="43" t="s">
        <v>37</v>
      </c>
      <c r="I56" s="22"/>
      <c r="J56" s="22"/>
      <c r="K56" s="35">
        <f t="shared" si="0"/>
        <v>0</v>
      </c>
      <c r="L56" s="56">
        <v>62.65</v>
      </c>
      <c r="M56" s="21">
        <v>62.65</v>
      </c>
      <c r="N56" s="38">
        <f t="shared" si="1"/>
        <v>0</v>
      </c>
      <c r="O56" s="34">
        <f t="shared" si="2"/>
        <v>0</v>
      </c>
      <c r="P56" s="34">
        <f t="shared" si="3"/>
        <v>0</v>
      </c>
      <c r="Q56" s="37">
        <f t="shared" si="4"/>
        <v>0</v>
      </c>
      <c r="R56" s="11" t="s">
        <v>295</v>
      </c>
    </row>
    <row r="57" spans="1:18" ht="48">
      <c r="A57" s="12">
        <v>83</v>
      </c>
      <c r="B57" s="43" t="s">
        <v>377</v>
      </c>
      <c r="C57" s="44" t="s">
        <v>378</v>
      </c>
      <c r="D57" s="43" t="s">
        <v>376</v>
      </c>
      <c r="E57" s="43" t="s">
        <v>304</v>
      </c>
      <c r="F57" s="43" t="s">
        <v>1</v>
      </c>
      <c r="G57" s="43" t="s">
        <v>91</v>
      </c>
      <c r="H57" s="43" t="s">
        <v>37</v>
      </c>
      <c r="I57" s="22"/>
      <c r="J57" s="22"/>
      <c r="K57" s="35">
        <f t="shared" si="0"/>
        <v>0</v>
      </c>
      <c r="L57" s="56">
        <v>50.98</v>
      </c>
      <c r="M57" s="21">
        <v>50.98</v>
      </c>
      <c r="N57" s="38">
        <f t="shared" si="1"/>
        <v>0</v>
      </c>
      <c r="O57" s="34">
        <f t="shared" si="2"/>
        <v>0</v>
      </c>
      <c r="P57" s="34">
        <f t="shared" si="3"/>
        <v>0</v>
      </c>
      <c r="Q57" s="37">
        <f t="shared" si="4"/>
        <v>0</v>
      </c>
      <c r="R57" s="11" t="s">
        <v>295</v>
      </c>
    </row>
    <row r="58" spans="1:18" ht="24">
      <c r="A58" s="12">
        <v>84</v>
      </c>
      <c r="B58" s="43" t="s">
        <v>88</v>
      </c>
      <c r="C58" s="44" t="s">
        <v>89</v>
      </c>
      <c r="D58" s="43" t="s">
        <v>90</v>
      </c>
      <c r="E58" s="43" t="s">
        <v>21</v>
      </c>
      <c r="F58" s="43" t="s">
        <v>1</v>
      </c>
      <c r="G58" s="43" t="s">
        <v>91</v>
      </c>
      <c r="H58" s="43" t="s">
        <v>72</v>
      </c>
      <c r="I58" s="22"/>
      <c r="J58" s="22"/>
      <c r="K58" s="35">
        <f t="shared" si="0"/>
        <v>0</v>
      </c>
      <c r="L58" s="19">
        <v>52.9</v>
      </c>
      <c r="M58" s="21">
        <v>52.9</v>
      </c>
      <c r="N58" s="38">
        <f t="shared" si="1"/>
        <v>0</v>
      </c>
      <c r="O58" s="34">
        <f t="shared" si="2"/>
        <v>0</v>
      </c>
      <c r="P58" s="34">
        <f t="shared" si="3"/>
        <v>0</v>
      </c>
      <c r="Q58" s="37">
        <f t="shared" si="4"/>
        <v>0</v>
      </c>
      <c r="R58" s="11" t="s">
        <v>98</v>
      </c>
    </row>
    <row r="59" spans="1:18" ht="24">
      <c r="A59" s="12">
        <v>86</v>
      </c>
      <c r="B59" s="43" t="s">
        <v>92</v>
      </c>
      <c r="C59" s="44" t="s">
        <v>93</v>
      </c>
      <c r="D59" s="43" t="s">
        <v>90</v>
      </c>
      <c r="E59" s="43" t="s">
        <v>21</v>
      </c>
      <c r="F59" s="43" t="s">
        <v>1</v>
      </c>
      <c r="G59" s="43" t="s">
        <v>94</v>
      </c>
      <c r="H59" s="43" t="s">
        <v>72</v>
      </c>
      <c r="I59" s="22"/>
      <c r="J59" s="22"/>
      <c r="K59" s="35">
        <f t="shared" si="0"/>
        <v>0</v>
      </c>
      <c r="L59" s="19">
        <v>52.2</v>
      </c>
      <c r="M59" s="21">
        <v>52.2</v>
      </c>
      <c r="N59" s="38">
        <f t="shared" si="1"/>
        <v>0</v>
      </c>
      <c r="O59" s="34">
        <f t="shared" si="2"/>
        <v>0</v>
      </c>
      <c r="P59" s="34">
        <f t="shared" si="3"/>
        <v>0</v>
      </c>
      <c r="Q59" s="37">
        <f t="shared" si="4"/>
        <v>0</v>
      </c>
      <c r="R59" s="11" t="s">
        <v>98</v>
      </c>
    </row>
    <row r="60" spans="1:18" ht="48">
      <c r="A60" s="12">
        <v>87</v>
      </c>
      <c r="B60" s="43" t="s">
        <v>379</v>
      </c>
      <c r="C60" s="44" t="s">
        <v>380</v>
      </c>
      <c r="D60" s="43" t="s">
        <v>376</v>
      </c>
      <c r="E60" s="43" t="s">
        <v>381</v>
      </c>
      <c r="F60" s="43" t="s">
        <v>1</v>
      </c>
      <c r="G60" s="43" t="s">
        <v>94</v>
      </c>
      <c r="H60" s="43" t="s">
        <v>37</v>
      </c>
      <c r="I60" s="22"/>
      <c r="J60" s="22"/>
      <c r="K60" s="35">
        <f t="shared" si="0"/>
        <v>0</v>
      </c>
      <c r="L60" s="19">
        <v>52</v>
      </c>
      <c r="M60" s="21">
        <v>52</v>
      </c>
      <c r="N60" s="38">
        <f t="shared" si="1"/>
        <v>0</v>
      </c>
      <c r="O60" s="34">
        <f t="shared" si="2"/>
        <v>0</v>
      </c>
      <c r="P60" s="34">
        <f t="shared" si="3"/>
        <v>0</v>
      </c>
      <c r="Q60" s="37">
        <f t="shared" si="4"/>
        <v>0</v>
      </c>
      <c r="R60" s="11" t="s">
        <v>295</v>
      </c>
    </row>
    <row r="61" spans="1:18" ht="24">
      <c r="A61" s="12">
        <v>90</v>
      </c>
      <c r="B61" s="43" t="s">
        <v>95</v>
      </c>
      <c r="C61" s="44" t="s">
        <v>96</v>
      </c>
      <c r="D61" s="43" t="s">
        <v>90</v>
      </c>
      <c r="E61" s="43" t="s">
        <v>21</v>
      </c>
      <c r="F61" s="43" t="s">
        <v>1</v>
      </c>
      <c r="G61" s="43" t="s">
        <v>97</v>
      </c>
      <c r="H61" s="43" t="s">
        <v>72</v>
      </c>
      <c r="I61" s="45"/>
      <c r="J61" s="45"/>
      <c r="K61" s="35">
        <f t="shared" si="0"/>
        <v>0</v>
      </c>
      <c r="L61" s="19">
        <v>124</v>
      </c>
      <c r="M61" s="21">
        <v>124</v>
      </c>
      <c r="N61" s="38">
        <f t="shared" si="1"/>
        <v>0</v>
      </c>
      <c r="O61" s="34">
        <f t="shared" si="2"/>
        <v>0</v>
      </c>
      <c r="P61" s="34">
        <f t="shared" si="3"/>
        <v>0</v>
      </c>
      <c r="Q61" s="37">
        <f t="shared" si="4"/>
        <v>0</v>
      </c>
      <c r="R61" s="11" t="s">
        <v>98</v>
      </c>
    </row>
    <row r="62" spans="1:18" ht="36">
      <c r="A62" s="12">
        <v>92</v>
      </c>
      <c r="B62" s="43" t="s">
        <v>153</v>
      </c>
      <c r="C62" s="44" t="s">
        <v>154</v>
      </c>
      <c r="D62" s="43" t="s">
        <v>155</v>
      </c>
      <c r="E62" s="43" t="s">
        <v>156</v>
      </c>
      <c r="F62" s="43" t="s">
        <v>157</v>
      </c>
      <c r="G62" s="43" t="s">
        <v>158</v>
      </c>
      <c r="H62" s="43" t="s">
        <v>36</v>
      </c>
      <c r="I62" s="45"/>
      <c r="J62" s="45"/>
      <c r="K62" s="35">
        <f t="shared" si="0"/>
        <v>0</v>
      </c>
      <c r="L62" s="19">
        <v>66.55</v>
      </c>
      <c r="M62" s="21">
        <v>66.55</v>
      </c>
      <c r="N62" s="38">
        <f t="shared" si="1"/>
        <v>0</v>
      </c>
      <c r="O62" s="34">
        <f t="shared" si="2"/>
        <v>0</v>
      </c>
      <c r="P62" s="34">
        <f t="shared" si="3"/>
        <v>0</v>
      </c>
      <c r="Q62" s="37">
        <f t="shared" si="4"/>
        <v>0</v>
      </c>
      <c r="R62" s="11" t="s">
        <v>8</v>
      </c>
    </row>
    <row r="63" spans="1:18" ht="24">
      <c r="A63" s="12">
        <v>93</v>
      </c>
      <c r="B63" s="43" t="s">
        <v>425</v>
      </c>
      <c r="C63" s="44" t="s">
        <v>426</v>
      </c>
      <c r="D63" s="43" t="s">
        <v>427</v>
      </c>
      <c r="E63" s="43" t="s">
        <v>428</v>
      </c>
      <c r="F63" s="43" t="s">
        <v>23</v>
      </c>
      <c r="G63" s="43" t="s">
        <v>429</v>
      </c>
      <c r="H63" s="60" t="s">
        <v>36</v>
      </c>
      <c r="I63" s="45"/>
      <c r="J63" s="45"/>
      <c r="K63" s="35">
        <f t="shared" si="0"/>
        <v>0</v>
      </c>
      <c r="L63" s="19">
        <v>342.94</v>
      </c>
      <c r="M63" s="21">
        <v>202.3</v>
      </c>
      <c r="N63" s="38">
        <f t="shared" si="1"/>
        <v>0</v>
      </c>
      <c r="O63" s="34">
        <f t="shared" si="2"/>
        <v>0</v>
      </c>
      <c r="P63" s="34">
        <f t="shared" si="3"/>
        <v>0</v>
      </c>
      <c r="Q63" s="37">
        <f t="shared" si="4"/>
        <v>0</v>
      </c>
      <c r="R63" s="11" t="s">
        <v>19</v>
      </c>
    </row>
    <row r="64" spans="1:18" ht="24">
      <c r="A64" s="12">
        <v>94</v>
      </c>
      <c r="B64" s="43" t="s">
        <v>430</v>
      </c>
      <c r="C64" s="44" t="s">
        <v>431</v>
      </c>
      <c r="D64" s="43" t="s">
        <v>432</v>
      </c>
      <c r="E64" s="43" t="s">
        <v>428</v>
      </c>
      <c r="F64" s="43" t="s">
        <v>23</v>
      </c>
      <c r="G64" s="43" t="s">
        <v>433</v>
      </c>
      <c r="H64" s="60" t="s">
        <v>36</v>
      </c>
      <c r="I64" s="45"/>
      <c r="J64" s="45"/>
      <c r="K64" s="35">
        <f t="shared" si="0"/>
        <v>0</v>
      </c>
      <c r="L64" s="19">
        <v>342.94</v>
      </c>
      <c r="M64" s="21">
        <v>189.6</v>
      </c>
      <c r="N64" s="38">
        <f t="shared" si="1"/>
        <v>0</v>
      </c>
      <c r="O64" s="34">
        <f t="shared" si="2"/>
        <v>0</v>
      </c>
      <c r="P64" s="34">
        <f t="shared" si="3"/>
        <v>0</v>
      </c>
      <c r="Q64" s="37">
        <f t="shared" si="4"/>
        <v>0</v>
      </c>
      <c r="R64" s="11" t="s">
        <v>19</v>
      </c>
    </row>
    <row r="65" spans="1:18" ht="12.75">
      <c r="A65" s="12">
        <v>96</v>
      </c>
      <c r="B65" s="43" t="s">
        <v>434</v>
      </c>
      <c r="C65" s="44" t="s">
        <v>435</v>
      </c>
      <c r="D65" s="43" t="s">
        <v>436</v>
      </c>
      <c r="E65" s="43" t="s">
        <v>32</v>
      </c>
      <c r="F65" s="43" t="s">
        <v>20</v>
      </c>
      <c r="G65" s="43" t="s">
        <v>437</v>
      </c>
      <c r="H65" s="43" t="s">
        <v>36</v>
      </c>
      <c r="I65" s="45"/>
      <c r="J65" s="45"/>
      <c r="K65" s="35">
        <f t="shared" si="0"/>
        <v>0</v>
      </c>
      <c r="L65" s="19">
        <v>50.97</v>
      </c>
      <c r="M65" s="21">
        <v>70.15</v>
      </c>
      <c r="N65" s="38">
        <f t="shared" si="1"/>
        <v>0</v>
      </c>
      <c r="O65" s="34">
        <f t="shared" si="2"/>
        <v>0</v>
      </c>
      <c r="P65" s="34">
        <f t="shared" si="3"/>
        <v>0</v>
      </c>
      <c r="Q65" s="37">
        <f t="shared" si="4"/>
        <v>0</v>
      </c>
      <c r="R65" s="11" t="s">
        <v>19</v>
      </c>
    </row>
    <row r="66" spans="1:18" ht="24">
      <c r="A66" s="12">
        <v>97</v>
      </c>
      <c r="B66" s="43" t="s">
        <v>438</v>
      </c>
      <c r="C66" s="44" t="s">
        <v>439</v>
      </c>
      <c r="D66" s="43" t="s">
        <v>440</v>
      </c>
      <c r="E66" s="43" t="s">
        <v>194</v>
      </c>
      <c r="F66" s="43" t="s">
        <v>23</v>
      </c>
      <c r="G66" s="43" t="s">
        <v>441</v>
      </c>
      <c r="H66" s="43" t="s">
        <v>36</v>
      </c>
      <c r="I66" s="45"/>
      <c r="J66" s="45"/>
      <c r="K66" s="35">
        <f t="shared" si="0"/>
        <v>0</v>
      </c>
      <c r="L66" s="19">
        <v>30.4</v>
      </c>
      <c r="M66" s="21">
        <v>30.4</v>
      </c>
      <c r="N66" s="38">
        <f t="shared" si="1"/>
        <v>0</v>
      </c>
      <c r="O66" s="34">
        <f t="shared" si="2"/>
        <v>0</v>
      </c>
      <c r="P66" s="34">
        <f t="shared" si="3"/>
        <v>0</v>
      </c>
      <c r="Q66" s="37">
        <f t="shared" si="4"/>
        <v>0</v>
      </c>
      <c r="R66" s="11" t="s">
        <v>19</v>
      </c>
    </row>
    <row r="67" spans="1:18" ht="48">
      <c r="A67" s="12">
        <v>98</v>
      </c>
      <c r="B67" s="43" t="s">
        <v>442</v>
      </c>
      <c r="C67" s="44">
        <v>1103462</v>
      </c>
      <c r="D67" s="43" t="s">
        <v>443</v>
      </c>
      <c r="E67" s="43" t="s">
        <v>444</v>
      </c>
      <c r="F67" s="43" t="s">
        <v>0</v>
      </c>
      <c r="G67" s="43" t="s">
        <v>445</v>
      </c>
      <c r="H67" s="43" t="s">
        <v>28</v>
      </c>
      <c r="I67" s="45"/>
      <c r="J67" s="45"/>
      <c r="K67" s="35">
        <f t="shared" si="0"/>
        <v>0</v>
      </c>
      <c r="L67" s="19">
        <v>11.64</v>
      </c>
      <c r="M67" s="21">
        <v>11.64</v>
      </c>
      <c r="N67" s="38">
        <f t="shared" si="1"/>
        <v>0</v>
      </c>
      <c r="O67" s="34">
        <f t="shared" si="2"/>
        <v>0</v>
      </c>
      <c r="P67" s="34">
        <f t="shared" si="3"/>
        <v>0</v>
      </c>
      <c r="Q67" s="37">
        <f t="shared" si="4"/>
        <v>0</v>
      </c>
      <c r="R67" s="11" t="s">
        <v>19</v>
      </c>
    </row>
    <row r="68" spans="1:18" ht="24">
      <c r="A68" s="12">
        <v>99</v>
      </c>
      <c r="B68" s="41" t="s">
        <v>99</v>
      </c>
      <c r="C68" s="41">
        <v>4156471</v>
      </c>
      <c r="D68" s="41" t="s">
        <v>100</v>
      </c>
      <c r="E68" s="41" t="s">
        <v>101</v>
      </c>
      <c r="F68" s="41" t="s">
        <v>102</v>
      </c>
      <c r="G68" s="41" t="s">
        <v>103</v>
      </c>
      <c r="H68" s="41" t="s">
        <v>38</v>
      </c>
      <c r="I68" s="45"/>
      <c r="J68" s="45"/>
      <c r="K68" s="35">
        <f t="shared" si="0"/>
        <v>0</v>
      </c>
      <c r="L68" s="19">
        <v>278</v>
      </c>
      <c r="M68" s="21">
        <v>278</v>
      </c>
      <c r="N68" s="38">
        <f t="shared" si="1"/>
        <v>0</v>
      </c>
      <c r="O68" s="34">
        <f t="shared" si="2"/>
        <v>0</v>
      </c>
      <c r="P68" s="34">
        <f t="shared" si="3"/>
        <v>0</v>
      </c>
      <c r="Q68" s="37">
        <f t="shared" si="4"/>
        <v>0</v>
      </c>
      <c r="R68" s="11" t="s">
        <v>116</v>
      </c>
    </row>
    <row r="69" spans="1:18" ht="12.75">
      <c r="A69" s="12">
        <v>100</v>
      </c>
      <c r="B69" s="41" t="s">
        <v>104</v>
      </c>
      <c r="C69" s="41">
        <v>4156474</v>
      </c>
      <c r="D69" s="41" t="s">
        <v>100</v>
      </c>
      <c r="E69" s="41" t="s">
        <v>101</v>
      </c>
      <c r="F69" s="41" t="s">
        <v>105</v>
      </c>
      <c r="G69" s="41" t="s">
        <v>106</v>
      </c>
      <c r="H69" s="41" t="s">
        <v>38</v>
      </c>
      <c r="I69" s="45"/>
      <c r="J69" s="45"/>
      <c r="K69" s="35">
        <f t="shared" si="0"/>
        <v>0</v>
      </c>
      <c r="L69" s="19">
        <v>278</v>
      </c>
      <c r="M69" s="21">
        <v>278</v>
      </c>
      <c r="N69" s="38">
        <f t="shared" si="1"/>
        <v>0</v>
      </c>
      <c r="O69" s="34">
        <f t="shared" si="2"/>
        <v>0</v>
      </c>
      <c r="P69" s="34">
        <f t="shared" si="3"/>
        <v>0</v>
      </c>
      <c r="Q69" s="37">
        <f t="shared" si="4"/>
        <v>0</v>
      </c>
      <c r="R69" s="11" t="s">
        <v>116</v>
      </c>
    </row>
    <row r="70" spans="1:18" ht="12.75">
      <c r="A70" s="12">
        <v>101</v>
      </c>
      <c r="B70" s="41" t="s">
        <v>107</v>
      </c>
      <c r="C70" s="41">
        <v>4156470</v>
      </c>
      <c r="D70" s="41" t="s">
        <v>100</v>
      </c>
      <c r="E70" s="41" t="s">
        <v>101</v>
      </c>
      <c r="F70" s="41" t="s">
        <v>102</v>
      </c>
      <c r="G70" s="41" t="s">
        <v>108</v>
      </c>
      <c r="H70" s="41" t="s">
        <v>109</v>
      </c>
      <c r="I70" s="45"/>
      <c r="J70" s="45"/>
      <c r="K70" s="35">
        <f t="shared" si="0"/>
        <v>0</v>
      </c>
      <c r="L70" s="19">
        <v>3543</v>
      </c>
      <c r="M70" s="21">
        <v>3543</v>
      </c>
      <c r="N70" s="38">
        <f t="shared" si="1"/>
        <v>0</v>
      </c>
      <c r="O70" s="34">
        <f t="shared" si="2"/>
        <v>0</v>
      </c>
      <c r="P70" s="34">
        <f t="shared" si="3"/>
        <v>0</v>
      </c>
      <c r="Q70" s="37">
        <f t="shared" si="4"/>
        <v>0</v>
      </c>
      <c r="R70" s="11" t="s">
        <v>116</v>
      </c>
    </row>
    <row r="71" spans="1:18" ht="12.75">
      <c r="A71" s="12">
        <v>102</v>
      </c>
      <c r="B71" s="41" t="s">
        <v>110</v>
      </c>
      <c r="C71" s="41">
        <v>4156475</v>
      </c>
      <c r="D71" s="41" t="s">
        <v>100</v>
      </c>
      <c r="E71" s="41" t="s">
        <v>101</v>
      </c>
      <c r="F71" s="41" t="s">
        <v>105</v>
      </c>
      <c r="G71" s="41" t="s">
        <v>111</v>
      </c>
      <c r="H71" s="41" t="s">
        <v>38</v>
      </c>
      <c r="I71" s="45"/>
      <c r="J71" s="45"/>
      <c r="K71" s="35">
        <f aca="true" t="shared" si="5" ref="K71:K114">I71-J71</f>
        <v>0</v>
      </c>
      <c r="L71" s="19">
        <v>117.1</v>
      </c>
      <c r="M71" s="21">
        <v>117.1</v>
      </c>
      <c r="N71" s="38">
        <f aca="true" t="shared" si="6" ref="N71:N114">I71*L71</f>
        <v>0</v>
      </c>
      <c r="O71" s="34">
        <f aca="true" t="shared" si="7" ref="O71:O114">J71*L71</f>
        <v>0</v>
      </c>
      <c r="P71" s="34">
        <f aca="true" t="shared" si="8" ref="P71:P114">K71*M71</f>
        <v>0</v>
      </c>
      <c r="Q71" s="37">
        <f aca="true" t="shared" si="9" ref="Q71:Q114">O71+P71</f>
        <v>0</v>
      </c>
      <c r="R71" s="11" t="s">
        <v>116</v>
      </c>
    </row>
    <row r="72" spans="1:18" ht="12.75">
      <c r="A72" s="12">
        <v>103</v>
      </c>
      <c r="B72" s="41" t="s">
        <v>112</v>
      </c>
      <c r="C72" s="41">
        <v>4156473</v>
      </c>
      <c r="D72" s="41" t="s">
        <v>100</v>
      </c>
      <c r="E72" s="41" t="s">
        <v>101</v>
      </c>
      <c r="F72" s="41" t="s">
        <v>105</v>
      </c>
      <c r="G72" s="41" t="s">
        <v>113</v>
      </c>
      <c r="H72" s="41" t="s">
        <v>109</v>
      </c>
      <c r="I72" s="45"/>
      <c r="J72" s="45"/>
      <c r="K72" s="35">
        <f t="shared" si="5"/>
        <v>0</v>
      </c>
      <c r="L72" s="19">
        <v>3937.1</v>
      </c>
      <c r="M72" s="21">
        <v>3937.1</v>
      </c>
      <c r="N72" s="38">
        <f t="shared" si="6"/>
        <v>0</v>
      </c>
      <c r="O72" s="34">
        <f t="shared" si="7"/>
        <v>0</v>
      </c>
      <c r="P72" s="34">
        <f t="shared" si="8"/>
        <v>0</v>
      </c>
      <c r="Q72" s="37">
        <f t="shared" si="9"/>
        <v>0</v>
      </c>
      <c r="R72" s="11" t="s">
        <v>116</v>
      </c>
    </row>
    <row r="73" spans="1:18" ht="12.75">
      <c r="A73" s="12">
        <v>104</v>
      </c>
      <c r="B73" s="41" t="s">
        <v>114</v>
      </c>
      <c r="C73" s="41">
        <v>4156472</v>
      </c>
      <c r="D73" s="41" t="s">
        <v>100</v>
      </c>
      <c r="E73" s="41" t="s">
        <v>101</v>
      </c>
      <c r="F73" s="41" t="s">
        <v>102</v>
      </c>
      <c r="G73" s="41" t="s">
        <v>115</v>
      </c>
      <c r="H73" s="41" t="s">
        <v>38</v>
      </c>
      <c r="I73" s="45"/>
      <c r="J73" s="45"/>
      <c r="K73" s="35">
        <f t="shared" si="5"/>
        <v>0</v>
      </c>
      <c r="L73" s="19">
        <v>94.6</v>
      </c>
      <c r="M73" s="21">
        <v>94.6</v>
      </c>
      <c r="N73" s="38">
        <f t="shared" si="6"/>
        <v>0</v>
      </c>
      <c r="O73" s="34">
        <f t="shared" si="7"/>
        <v>0</v>
      </c>
      <c r="P73" s="34">
        <f t="shared" si="8"/>
        <v>0</v>
      </c>
      <c r="Q73" s="37">
        <f t="shared" si="9"/>
        <v>0</v>
      </c>
      <c r="R73" s="11" t="s">
        <v>116</v>
      </c>
    </row>
    <row r="74" spans="1:18" ht="12.75">
      <c r="A74" s="12">
        <v>105</v>
      </c>
      <c r="B74" s="43" t="s">
        <v>382</v>
      </c>
      <c r="C74" s="44" t="s">
        <v>383</v>
      </c>
      <c r="D74" s="43" t="s">
        <v>384</v>
      </c>
      <c r="E74" s="43" t="s">
        <v>385</v>
      </c>
      <c r="F74" s="43" t="s">
        <v>34</v>
      </c>
      <c r="G74" s="43" t="s">
        <v>386</v>
      </c>
      <c r="H74" s="43" t="s">
        <v>36</v>
      </c>
      <c r="I74" s="45"/>
      <c r="J74" s="45"/>
      <c r="K74" s="35">
        <f t="shared" si="5"/>
        <v>0</v>
      </c>
      <c r="L74" s="19">
        <v>308.48</v>
      </c>
      <c r="M74" s="21">
        <v>308.48</v>
      </c>
      <c r="N74" s="38">
        <f t="shared" si="6"/>
        <v>0</v>
      </c>
      <c r="O74" s="34">
        <f t="shared" si="7"/>
        <v>0</v>
      </c>
      <c r="P74" s="34">
        <f t="shared" si="8"/>
        <v>0</v>
      </c>
      <c r="Q74" s="37">
        <f t="shared" si="9"/>
        <v>0</v>
      </c>
      <c r="R74" s="11" t="s">
        <v>295</v>
      </c>
    </row>
    <row r="75" spans="1:18" ht="12.75">
      <c r="A75" s="12">
        <v>106</v>
      </c>
      <c r="B75" s="43" t="s">
        <v>159</v>
      </c>
      <c r="C75" s="44" t="s">
        <v>160</v>
      </c>
      <c r="D75" s="43" t="s">
        <v>161</v>
      </c>
      <c r="E75" s="43" t="s">
        <v>26</v>
      </c>
      <c r="F75" s="43" t="s">
        <v>20</v>
      </c>
      <c r="G75" s="43" t="s">
        <v>162</v>
      </c>
      <c r="H75" s="43" t="s">
        <v>36</v>
      </c>
      <c r="I75" s="45"/>
      <c r="J75" s="45"/>
      <c r="K75" s="35">
        <f t="shared" si="5"/>
        <v>0</v>
      </c>
      <c r="L75" s="19">
        <v>27.17</v>
      </c>
      <c r="M75" s="21">
        <v>39.83</v>
      </c>
      <c r="N75" s="38">
        <f t="shared" si="6"/>
        <v>0</v>
      </c>
      <c r="O75" s="34">
        <f t="shared" si="7"/>
        <v>0</v>
      </c>
      <c r="P75" s="34">
        <f t="shared" si="8"/>
        <v>0</v>
      </c>
      <c r="Q75" s="37">
        <f t="shared" si="9"/>
        <v>0</v>
      </c>
      <c r="R75" s="11" t="s">
        <v>8</v>
      </c>
    </row>
    <row r="76" spans="1:18" ht="36">
      <c r="A76" s="12">
        <v>108</v>
      </c>
      <c r="B76" s="43" t="s">
        <v>387</v>
      </c>
      <c r="C76" s="44">
        <v>1050010</v>
      </c>
      <c r="D76" s="43" t="s">
        <v>388</v>
      </c>
      <c r="E76" s="43" t="s">
        <v>389</v>
      </c>
      <c r="F76" s="43" t="s">
        <v>390</v>
      </c>
      <c r="G76" s="43" t="s">
        <v>391</v>
      </c>
      <c r="H76" s="43" t="s">
        <v>35</v>
      </c>
      <c r="I76" s="45"/>
      <c r="J76" s="45"/>
      <c r="K76" s="35">
        <f t="shared" si="5"/>
        <v>0</v>
      </c>
      <c r="L76" s="19">
        <v>733.11</v>
      </c>
      <c r="M76" s="21">
        <v>733.11</v>
      </c>
      <c r="N76" s="38">
        <f t="shared" si="6"/>
        <v>0</v>
      </c>
      <c r="O76" s="34">
        <f t="shared" si="7"/>
        <v>0</v>
      </c>
      <c r="P76" s="34">
        <f t="shared" si="8"/>
        <v>0</v>
      </c>
      <c r="Q76" s="37">
        <f t="shared" si="9"/>
        <v>0</v>
      </c>
      <c r="R76" s="11" t="s">
        <v>295</v>
      </c>
    </row>
    <row r="77" spans="1:18" ht="24">
      <c r="A77" s="12">
        <v>109</v>
      </c>
      <c r="B77" s="43" t="s">
        <v>238</v>
      </c>
      <c r="C77" s="44" t="s">
        <v>239</v>
      </c>
      <c r="D77" s="43" t="s">
        <v>240</v>
      </c>
      <c r="E77" s="43" t="s">
        <v>29</v>
      </c>
      <c r="F77" s="43" t="s">
        <v>20</v>
      </c>
      <c r="G77" s="43" t="s">
        <v>241</v>
      </c>
      <c r="H77" s="43" t="s">
        <v>18</v>
      </c>
      <c r="I77" s="45"/>
      <c r="J77" s="45"/>
      <c r="K77" s="35">
        <f t="shared" si="5"/>
        <v>0</v>
      </c>
      <c r="L77" s="19">
        <v>950</v>
      </c>
      <c r="M77" s="21">
        <v>950</v>
      </c>
      <c r="N77" s="38">
        <f t="shared" si="6"/>
        <v>0</v>
      </c>
      <c r="O77" s="34">
        <f t="shared" si="7"/>
        <v>0</v>
      </c>
      <c r="P77" s="34">
        <f t="shared" si="8"/>
        <v>0</v>
      </c>
      <c r="Q77" s="37">
        <f t="shared" si="9"/>
        <v>0</v>
      </c>
      <c r="R77" s="11" t="s">
        <v>255</v>
      </c>
    </row>
    <row r="78" spans="1:18" ht="48">
      <c r="A78" s="12">
        <v>110</v>
      </c>
      <c r="B78" s="43" t="s">
        <v>242</v>
      </c>
      <c r="C78" s="44" t="s">
        <v>243</v>
      </c>
      <c r="D78" s="43" t="s">
        <v>244</v>
      </c>
      <c r="E78" s="43" t="s">
        <v>245</v>
      </c>
      <c r="F78" s="43" t="s">
        <v>22</v>
      </c>
      <c r="G78" s="43" t="s">
        <v>246</v>
      </c>
      <c r="H78" s="43" t="s">
        <v>18</v>
      </c>
      <c r="I78" s="45"/>
      <c r="J78" s="45"/>
      <c r="K78" s="35">
        <f t="shared" si="5"/>
        <v>0</v>
      </c>
      <c r="L78" s="19">
        <v>5329.8</v>
      </c>
      <c r="M78" s="21">
        <v>5329.8</v>
      </c>
      <c r="N78" s="38">
        <f t="shared" si="6"/>
        <v>0</v>
      </c>
      <c r="O78" s="34">
        <f t="shared" si="7"/>
        <v>0</v>
      </c>
      <c r="P78" s="34">
        <f t="shared" si="8"/>
        <v>0</v>
      </c>
      <c r="Q78" s="37">
        <f t="shared" si="9"/>
        <v>0</v>
      </c>
      <c r="R78" s="11" t="s">
        <v>255</v>
      </c>
    </row>
    <row r="79" spans="1:18" ht="48">
      <c r="A79" s="12">
        <v>111</v>
      </c>
      <c r="B79" s="43" t="s">
        <v>247</v>
      </c>
      <c r="C79" s="44" t="s">
        <v>248</v>
      </c>
      <c r="D79" s="43" t="s">
        <v>244</v>
      </c>
      <c r="E79" s="43" t="s">
        <v>245</v>
      </c>
      <c r="F79" s="43" t="s">
        <v>22</v>
      </c>
      <c r="G79" s="43" t="s">
        <v>249</v>
      </c>
      <c r="H79" s="43" t="s">
        <v>18</v>
      </c>
      <c r="I79" s="45"/>
      <c r="J79" s="45"/>
      <c r="K79" s="35">
        <f t="shared" si="5"/>
        <v>0</v>
      </c>
      <c r="L79" s="19">
        <v>8915.7</v>
      </c>
      <c r="M79" s="21">
        <v>8915.7</v>
      </c>
      <c r="N79" s="38">
        <f t="shared" si="6"/>
        <v>0</v>
      </c>
      <c r="O79" s="34">
        <f t="shared" si="7"/>
        <v>0</v>
      </c>
      <c r="P79" s="34">
        <f t="shared" si="8"/>
        <v>0</v>
      </c>
      <c r="Q79" s="37">
        <f t="shared" si="9"/>
        <v>0</v>
      </c>
      <c r="R79" s="11" t="s">
        <v>255</v>
      </c>
    </row>
    <row r="80" spans="1:18" ht="48">
      <c r="A80" s="12">
        <v>112</v>
      </c>
      <c r="B80" s="43" t="s">
        <v>250</v>
      </c>
      <c r="C80" s="44" t="s">
        <v>251</v>
      </c>
      <c r="D80" s="43" t="s">
        <v>244</v>
      </c>
      <c r="E80" s="43" t="s">
        <v>245</v>
      </c>
      <c r="F80" s="43" t="s">
        <v>25</v>
      </c>
      <c r="G80" s="43" t="s">
        <v>31</v>
      </c>
      <c r="H80" s="43" t="s">
        <v>18</v>
      </c>
      <c r="I80" s="45"/>
      <c r="J80" s="45"/>
      <c r="K80" s="35">
        <f t="shared" si="5"/>
        <v>0</v>
      </c>
      <c r="L80" s="19">
        <v>1021.84</v>
      </c>
      <c r="M80" s="21">
        <v>1021.84</v>
      </c>
      <c r="N80" s="38">
        <f t="shared" si="6"/>
        <v>0</v>
      </c>
      <c r="O80" s="34">
        <f t="shared" si="7"/>
        <v>0</v>
      </c>
      <c r="P80" s="34">
        <f t="shared" si="8"/>
        <v>0</v>
      </c>
      <c r="Q80" s="37">
        <f t="shared" si="9"/>
        <v>0</v>
      </c>
      <c r="R80" s="11" t="s">
        <v>255</v>
      </c>
    </row>
    <row r="81" spans="1:18" ht="48">
      <c r="A81" s="12">
        <v>113</v>
      </c>
      <c r="B81" s="43" t="s">
        <v>252</v>
      </c>
      <c r="C81" s="44" t="s">
        <v>253</v>
      </c>
      <c r="D81" s="43" t="s">
        <v>244</v>
      </c>
      <c r="E81" s="43" t="s">
        <v>245</v>
      </c>
      <c r="F81" s="43" t="s">
        <v>25</v>
      </c>
      <c r="G81" s="43" t="s">
        <v>254</v>
      </c>
      <c r="H81" s="43" t="s">
        <v>18</v>
      </c>
      <c r="I81" s="42"/>
      <c r="J81" s="42"/>
      <c r="K81" s="35">
        <f t="shared" si="5"/>
        <v>0</v>
      </c>
      <c r="L81" s="19">
        <v>2043.69</v>
      </c>
      <c r="M81" s="21">
        <v>2043.69</v>
      </c>
      <c r="N81" s="38">
        <f t="shared" si="6"/>
        <v>0</v>
      </c>
      <c r="O81" s="34">
        <f t="shared" si="7"/>
        <v>0</v>
      </c>
      <c r="P81" s="34">
        <f t="shared" si="8"/>
        <v>0</v>
      </c>
      <c r="Q81" s="37">
        <f t="shared" si="9"/>
        <v>0</v>
      </c>
      <c r="R81" s="11" t="s">
        <v>255</v>
      </c>
    </row>
    <row r="82" spans="1:18" ht="24">
      <c r="A82" s="12">
        <v>114</v>
      </c>
      <c r="B82" s="48" t="s">
        <v>480</v>
      </c>
      <c r="C82" s="58" t="s">
        <v>481</v>
      </c>
      <c r="D82" s="59" t="s">
        <v>482</v>
      </c>
      <c r="E82" s="59" t="s">
        <v>483</v>
      </c>
      <c r="F82" s="48" t="s">
        <v>20</v>
      </c>
      <c r="G82" s="48" t="s">
        <v>484</v>
      </c>
      <c r="H82" s="48" t="s">
        <v>168</v>
      </c>
      <c r="I82" s="22"/>
      <c r="J82" s="22"/>
      <c r="K82" s="35">
        <f t="shared" si="5"/>
        <v>0</v>
      </c>
      <c r="L82" s="19">
        <v>31468.76</v>
      </c>
      <c r="M82" s="21">
        <v>31468.76</v>
      </c>
      <c r="N82" s="38">
        <f t="shared" si="6"/>
        <v>0</v>
      </c>
      <c r="O82" s="34">
        <f t="shared" si="7"/>
        <v>0</v>
      </c>
      <c r="P82" s="34">
        <f t="shared" si="8"/>
        <v>0</v>
      </c>
      <c r="Q82" s="37">
        <f t="shared" si="9"/>
        <v>0</v>
      </c>
      <c r="R82" s="16" t="s">
        <v>485</v>
      </c>
    </row>
    <row r="83" spans="1:18" ht="36">
      <c r="A83" s="12">
        <v>115</v>
      </c>
      <c r="B83" s="43" t="s">
        <v>58</v>
      </c>
      <c r="C83" s="43" t="s">
        <v>59</v>
      </c>
      <c r="D83" s="43" t="s">
        <v>60</v>
      </c>
      <c r="E83" s="43" t="s">
        <v>61</v>
      </c>
      <c r="F83" s="43" t="s">
        <v>2</v>
      </c>
      <c r="G83" s="43" t="s">
        <v>62</v>
      </c>
      <c r="H83" s="43" t="s">
        <v>18</v>
      </c>
      <c r="I83" s="22"/>
      <c r="J83" s="22"/>
      <c r="K83" s="35">
        <f t="shared" si="5"/>
        <v>0</v>
      </c>
      <c r="L83" s="19">
        <v>29991.2</v>
      </c>
      <c r="M83" s="21">
        <v>29991.2</v>
      </c>
      <c r="N83" s="38">
        <f t="shared" si="6"/>
        <v>0</v>
      </c>
      <c r="O83" s="34">
        <f t="shared" si="7"/>
        <v>0</v>
      </c>
      <c r="P83" s="34">
        <f t="shared" si="8"/>
        <v>0</v>
      </c>
      <c r="Q83" s="37">
        <f t="shared" si="9"/>
        <v>0</v>
      </c>
      <c r="R83" s="16" t="s">
        <v>63</v>
      </c>
    </row>
    <row r="84" spans="1:18" ht="36">
      <c r="A84" s="12">
        <v>116</v>
      </c>
      <c r="B84" s="43" t="s">
        <v>163</v>
      </c>
      <c r="C84" s="44" t="s">
        <v>164</v>
      </c>
      <c r="D84" s="43" t="s">
        <v>165</v>
      </c>
      <c r="E84" s="43" t="s">
        <v>166</v>
      </c>
      <c r="F84" s="43" t="s">
        <v>22</v>
      </c>
      <c r="G84" s="43" t="s">
        <v>167</v>
      </c>
      <c r="H84" s="43" t="s">
        <v>168</v>
      </c>
      <c r="I84" s="22"/>
      <c r="J84" s="22"/>
      <c r="K84" s="35">
        <f t="shared" si="5"/>
        <v>0</v>
      </c>
      <c r="L84" s="20">
        <v>18064.9</v>
      </c>
      <c r="M84" s="21">
        <v>18064.9</v>
      </c>
      <c r="N84" s="38">
        <f t="shared" si="6"/>
        <v>0</v>
      </c>
      <c r="O84" s="34">
        <f t="shared" si="7"/>
        <v>0</v>
      </c>
      <c r="P84" s="34">
        <f t="shared" si="8"/>
        <v>0</v>
      </c>
      <c r="Q84" s="37">
        <f t="shared" si="9"/>
        <v>0</v>
      </c>
      <c r="R84" s="11" t="s">
        <v>8</v>
      </c>
    </row>
    <row r="85" spans="1:18" ht="12.75">
      <c r="A85" s="12">
        <v>118</v>
      </c>
      <c r="B85" s="43" t="s">
        <v>169</v>
      </c>
      <c r="C85" s="44">
        <v>1162555</v>
      </c>
      <c r="D85" s="43" t="s">
        <v>170</v>
      </c>
      <c r="E85" s="43" t="s">
        <v>171</v>
      </c>
      <c r="F85" s="43" t="s">
        <v>0</v>
      </c>
      <c r="G85" s="43" t="s">
        <v>172</v>
      </c>
      <c r="H85" s="43" t="s">
        <v>28</v>
      </c>
      <c r="I85" s="22"/>
      <c r="J85" s="22"/>
      <c r="K85" s="35">
        <f t="shared" si="5"/>
        <v>0</v>
      </c>
      <c r="L85" s="20">
        <v>17.98</v>
      </c>
      <c r="M85" s="21">
        <v>17.98</v>
      </c>
      <c r="N85" s="38">
        <f t="shared" si="6"/>
        <v>0</v>
      </c>
      <c r="O85" s="34">
        <f t="shared" si="7"/>
        <v>0</v>
      </c>
      <c r="P85" s="34">
        <f t="shared" si="8"/>
        <v>0</v>
      </c>
      <c r="Q85" s="37">
        <f t="shared" si="9"/>
        <v>0</v>
      </c>
      <c r="R85" s="11" t="s">
        <v>8</v>
      </c>
    </row>
    <row r="86" spans="1:18" ht="36">
      <c r="A86" s="12">
        <v>119</v>
      </c>
      <c r="B86" s="43" t="s">
        <v>446</v>
      </c>
      <c r="C86" s="44" t="s">
        <v>447</v>
      </c>
      <c r="D86" s="43" t="s">
        <v>448</v>
      </c>
      <c r="E86" s="43" t="s">
        <v>420</v>
      </c>
      <c r="F86" s="43" t="s">
        <v>20</v>
      </c>
      <c r="G86" s="43" t="s">
        <v>449</v>
      </c>
      <c r="H86" s="43" t="s">
        <v>36</v>
      </c>
      <c r="I86" s="22"/>
      <c r="J86" s="22"/>
      <c r="K86" s="35">
        <f t="shared" si="5"/>
        <v>0</v>
      </c>
      <c r="L86" s="20">
        <v>45.8</v>
      </c>
      <c r="M86" s="21">
        <v>45.8</v>
      </c>
      <c r="N86" s="38">
        <f t="shared" si="6"/>
        <v>0</v>
      </c>
      <c r="O86" s="34">
        <f t="shared" si="7"/>
        <v>0</v>
      </c>
      <c r="P86" s="34">
        <f t="shared" si="8"/>
        <v>0</v>
      </c>
      <c r="Q86" s="37">
        <f t="shared" si="9"/>
        <v>0</v>
      </c>
      <c r="R86" s="11" t="s">
        <v>19</v>
      </c>
    </row>
    <row r="87" spans="1:18" ht="36">
      <c r="A87" s="12">
        <v>121</v>
      </c>
      <c r="B87" s="43" t="s">
        <v>173</v>
      </c>
      <c r="C87" s="44" t="s">
        <v>174</v>
      </c>
      <c r="D87" s="43" t="s">
        <v>175</v>
      </c>
      <c r="E87" s="43" t="s">
        <v>176</v>
      </c>
      <c r="F87" s="43" t="s">
        <v>0</v>
      </c>
      <c r="G87" s="43" t="s">
        <v>177</v>
      </c>
      <c r="H87" s="43" t="s">
        <v>28</v>
      </c>
      <c r="I87" s="22"/>
      <c r="J87" s="22"/>
      <c r="K87" s="35">
        <f t="shared" si="5"/>
        <v>0</v>
      </c>
      <c r="L87" s="20">
        <v>2.82</v>
      </c>
      <c r="M87" s="21">
        <v>2.82</v>
      </c>
      <c r="N87" s="38">
        <f t="shared" si="6"/>
        <v>0</v>
      </c>
      <c r="O87" s="34">
        <f t="shared" si="7"/>
        <v>0</v>
      </c>
      <c r="P87" s="34">
        <f t="shared" si="8"/>
        <v>0</v>
      </c>
      <c r="Q87" s="37">
        <f t="shared" si="9"/>
        <v>0</v>
      </c>
      <c r="R87" s="11" t="s">
        <v>8</v>
      </c>
    </row>
    <row r="88" spans="1:18" ht="12.75">
      <c r="A88" s="12">
        <v>122</v>
      </c>
      <c r="B88" s="43" t="s">
        <v>178</v>
      </c>
      <c r="C88" s="44">
        <v>1162513</v>
      </c>
      <c r="D88" s="43" t="s">
        <v>179</v>
      </c>
      <c r="E88" s="43" t="s">
        <v>4</v>
      </c>
      <c r="F88" s="43" t="s">
        <v>0</v>
      </c>
      <c r="G88" s="43" t="s">
        <v>180</v>
      </c>
      <c r="H88" s="43" t="s">
        <v>28</v>
      </c>
      <c r="I88" s="22"/>
      <c r="J88" s="22"/>
      <c r="K88" s="35">
        <f t="shared" si="5"/>
        <v>0</v>
      </c>
      <c r="L88" s="20">
        <v>4.65</v>
      </c>
      <c r="M88" s="21">
        <v>4.65</v>
      </c>
      <c r="N88" s="38">
        <f t="shared" si="6"/>
        <v>0</v>
      </c>
      <c r="O88" s="34">
        <f t="shared" si="7"/>
        <v>0</v>
      </c>
      <c r="P88" s="34">
        <f t="shared" si="8"/>
        <v>0</v>
      </c>
      <c r="Q88" s="37">
        <f t="shared" si="9"/>
        <v>0</v>
      </c>
      <c r="R88" s="11" t="s">
        <v>8</v>
      </c>
    </row>
    <row r="89" spans="1:18" ht="12.75">
      <c r="A89" s="12">
        <v>123</v>
      </c>
      <c r="B89" s="43" t="s">
        <v>392</v>
      </c>
      <c r="C89" s="44">
        <v>1162423</v>
      </c>
      <c r="D89" s="43" t="s">
        <v>393</v>
      </c>
      <c r="E89" s="43" t="s">
        <v>32</v>
      </c>
      <c r="F89" s="43" t="s">
        <v>0</v>
      </c>
      <c r="G89" s="43" t="s">
        <v>394</v>
      </c>
      <c r="H89" s="43" t="s">
        <v>28</v>
      </c>
      <c r="I89" s="22"/>
      <c r="J89" s="22"/>
      <c r="K89" s="35">
        <f t="shared" si="5"/>
        <v>0</v>
      </c>
      <c r="L89" s="20">
        <v>9.12</v>
      </c>
      <c r="M89" s="21">
        <v>9.12</v>
      </c>
      <c r="N89" s="38">
        <f t="shared" si="6"/>
        <v>0</v>
      </c>
      <c r="O89" s="34">
        <f t="shared" si="7"/>
        <v>0</v>
      </c>
      <c r="P89" s="34">
        <f t="shared" si="8"/>
        <v>0</v>
      </c>
      <c r="Q89" s="37">
        <f t="shared" si="9"/>
        <v>0</v>
      </c>
      <c r="R89" s="11" t="s">
        <v>295</v>
      </c>
    </row>
    <row r="90" spans="1:18" ht="24">
      <c r="A90" s="12">
        <v>124</v>
      </c>
      <c r="B90" s="43" t="s">
        <v>181</v>
      </c>
      <c r="C90" s="44" t="s">
        <v>182</v>
      </c>
      <c r="D90" s="43" t="s">
        <v>183</v>
      </c>
      <c r="E90" s="43" t="s">
        <v>33</v>
      </c>
      <c r="F90" s="43" t="s">
        <v>20</v>
      </c>
      <c r="G90" s="43" t="s">
        <v>184</v>
      </c>
      <c r="H90" s="43" t="s">
        <v>36</v>
      </c>
      <c r="I90" s="22"/>
      <c r="J90" s="22"/>
      <c r="K90" s="35">
        <f t="shared" si="5"/>
        <v>0</v>
      </c>
      <c r="L90" s="20">
        <v>34.24</v>
      </c>
      <c r="M90" s="21">
        <v>34.24</v>
      </c>
      <c r="N90" s="38">
        <f t="shared" si="6"/>
        <v>0</v>
      </c>
      <c r="O90" s="34">
        <f t="shared" si="7"/>
        <v>0</v>
      </c>
      <c r="P90" s="34">
        <f t="shared" si="8"/>
        <v>0</v>
      </c>
      <c r="Q90" s="37">
        <f t="shared" si="9"/>
        <v>0</v>
      </c>
      <c r="R90" s="11" t="s">
        <v>8</v>
      </c>
    </row>
    <row r="91" spans="1:18" ht="24">
      <c r="A91" s="12">
        <v>125</v>
      </c>
      <c r="B91" s="51" t="s">
        <v>185</v>
      </c>
      <c r="C91" s="52">
        <v>1162089</v>
      </c>
      <c r="D91" s="51" t="s">
        <v>186</v>
      </c>
      <c r="E91" s="51" t="s">
        <v>33</v>
      </c>
      <c r="F91" s="51" t="s">
        <v>0</v>
      </c>
      <c r="G91" s="51" t="s">
        <v>172</v>
      </c>
      <c r="H91" s="51" t="s">
        <v>28</v>
      </c>
      <c r="I91" s="22"/>
      <c r="J91" s="22"/>
      <c r="K91" s="35">
        <f t="shared" si="5"/>
        <v>0</v>
      </c>
      <c r="L91" s="20">
        <v>7.95</v>
      </c>
      <c r="M91" s="21">
        <v>7.95</v>
      </c>
      <c r="N91" s="38">
        <f t="shared" si="6"/>
        <v>0</v>
      </c>
      <c r="O91" s="34">
        <f t="shared" si="7"/>
        <v>0</v>
      </c>
      <c r="P91" s="34">
        <f t="shared" si="8"/>
        <v>0</v>
      </c>
      <c r="Q91" s="37">
        <f t="shared" si="9"/>
        <v>0</v>
      </c>
      <c r="R91" s="11" t="s">
        <v>8</v>
      </c>
    </row>
    <row r="92" spans="1:18" ht="24">
      <c r="A92" s="12">
        <v>127</v>
      </c>
      <c r="B92" s="41" t="s">
        <v>412</v>
      </c>
      <c r="C92" s="57" t="s">
        <v>413</v>
      </c>
      <c r="D92" s="41" t="s">
        <v>414</v>
      </c>
      <c r="E92" s="41" t="s">
        <v>415</v>
      </c>
      <c r="F92" s="41" t="s">
        <v>20</v>
      </c>
      <c r="G92" s="41" t="s">
        <v>416</v>
      </c>
      <c r="H92" s="41" t="s">
        <v>7</v>
      </c>
      <c r="I92" s="50"/>
      <c r="J92" s="22"/>
      <c r="K92" s="35">
        <f t="shared" si="5"/>
        <v>0</v>
      </c>
      <c r="L92" s="20">
        <v>3087.2</v>
      </c>
      <c r="M92" s="21">
        <v>3087.2</v>
      </c>
      <c r="N92" s="38">
        <f t="shared" si="6"/>
        <v>0</v>
      </c>
      <c r="O92" s="34">
        <f t="shared" si="7"/>
        <v>0</v>
      </c>
      <c r="P92" s="34">
        <f t="shared" si="8"/>
        <v>0</v>
      </c>
      <c r="Q92" s="37">
        <f t="shared" si="9"/>
        <v>0</v>
      </c>
      <c r="R92" s="11" t="s">
        <v>10</v>
      </c>
    </row>
    <row r="93" spans="1:18" ht="24">
      <c r="A93" s="12">
        <v>128</v>
      </c>
      <c r="B93" s="43" t="s">
        <v>395</v>
      </c>
      <c r="C93" s="44" t="s">
        <v>396</v>
      </c>
      <c r="D93" s="43" t="s">
        <v>397</v>
      </c>
      <c r="E93" s="43" t="s">
        <v>24</v>
      </c>
      <c r="F93" s="43" t="s">
        <v>1</v>
      </c>
      <c r="G93" s="43" t="s">
        <v>398</v>
      </c>
      <c r="H93" s="43" t="s">
        <v>18</v>
      </c>
      <c r="I93" s="50"/>
      <c r="J93" s="22"/>
      <c r="K93" s="35">
        <f t="shared" si="5"/>
        <v>0</v>
      </c>
      <c r="L93" s="20">
        <v>24144.73</v>
      </c>
      <c r="M93" s="21">
        <v>24144.73</v>
      </c>
      <c r="N93" s="38">
        <f t="shared" si="6"/>
        <v>0</v>
      </c>
      <c r="O93" s="34">
        <f t="shared" si="7"/>
        <v>0</v>
      </c>
      <c r="P93" s="34">
        <f t="shared" si="8"/>
        <v>0</v>
      </c>
      <c r="Q93" s="37">
        <f t="shared" si="9"/>
        <v>0</v>
      </c>
      <c r="R93" s="11" t="s">
        <v>295</v>
      </c>
    </row>
    <row r="94" spans="1:18" ht="24">
      <c r="A94" s="12">
        <v>129</v>
      </c>
      <c r="B94" s="43" t="s">
        <v>275</v>
      </c>
      <c r="C94" s="44" t="s">
        <v>276</v>
      </c>
      <c r="D94" s="43" t="s">
        <v>277</v>
      </c>
      <c r="E94" s="43" t="s">
        <v>278</v>
      </c>
      <c r="F94" s="43" t="s">
        <v>25</v>
      </c>
      <c r="G94" s="43" t="s">
        <v>246</v>
      </c>
      <c r="H94" s="43" t="s">
        <v>168</v>
      </c>
      <c r="I94" s="50"/>
      <c r="J94" s="22"/>
      <c r="K94" s="35">
        <f t="shared" si="5"/>
        <v>0</v>
      </c>
      <c r="L94" s="20">
        <v>199.96</v>
      </c>
      <c r="M94" s="21">
        <v>199.96</v>
      </c>
      <c r="N94" s="38">
        <f t="shared" si="6"/>
        <v>0</v>
      </c>
      <c r="O94" s="34">
        <f t="shared" si="7"/>
        <v>0</v>
      </c>
      <c r="P94" s="34">
        <f t="shared" si="8"/>
        <v>0</v>
      </c>
      <c r="Q94" s="37">
        <f t="shared" si="9"/>
        <v>0</v>
      </c>
      <c r="R94" s="11" t="s">
        <v>30</v>
      </c>
    </row>
    <row r="95" spans="1:18" ht="24">
      <c r="A95" s="12">
        <v>130</v>
      </c>
      <c r="B95" s="53" t="s">
        <v>187</v>
      </c>
      <c r="C95" s="54" t="s">
        <v>188</v>
      </c>
      <c r="D95" s="53" t="s">
        <v>189</v>
      </c>
      <c r="E95" s="53" t="s">
        <v>26</v>
      </c>
      <c r="F95" s="53" t="s">
        <v>20</v>
      </c>
      <c r="G95" s="53" t="s">
        <v>190</v>
      </c>
      <c r="H95" s="53" t="s">
        <v>36</v>
      </c>
      <c r="I95" s="22"/>
      <c r="J95" s="22"/>
      <c r="K95" s="35">
        <f t="shared" si="5"/>
        <v>0</v>
      </c>
      <c r="L95" s="20">
        <v>16.85</v>
      </c>
      <c r="M95" s="21">
        <v>16.85</v>
      </c>
      <c r="N95" s="38">
        <f t="shared" si="6"/>
        <v>0</v>
      </c>
      <c r="O95" s="34">
        <f t="shared" si="7"/>
        <v>0</v>
      </c>
      <c r="P95" s="34">
        <f t="shared" si="8"/>
        <v>0</v>
      </c>
      <c r="Q95" s="37">
        <f t="shared" si="9"/>
        <v>0</v>
      </c>
      <c r="R95" s="11" t="s">
        <v>8</v>
      </c>
    </row>
    <row r="96" spans="1:18" ht="24">
      <c r="A96" s="12">
        <v>131</v>
      </c>
      <c r="B96" s="43" t="s">
        <v>191</v>
      </c>
      <c r="C96" s="44" t="s">
        <v>192</v>
      </c>
      <c r="D96" s="43" t="s">
        <v>193</v>
      </c>
      <c r="E96" s="43" t="s">
        <v>194</v>
      </c>
      <c r="F96" s="43" t="s">
        <v>20</v>
      </c>
      <c r="G96" s="43" t="s">
        <v>195</v>
      </c>
      <c r="H96" s="43" t="s">
        <v>36</v>
      </c>
      <c r="I96" s="22"/>
      <c r="J96" s="22"/>
      <c r="K96" s="35">
        <f t="shared" si="5"/>
        <v>0</v>
      </c>
      <c r="L96" s="20">
        <v>71.06</v>
      </c>
      <c r="M96" s="21">
        <v>71.06</v>
      </c>
      <c r="N96" s="38">
        <f t="shared" si="6"/>
        <v>0</v>
      </c>
      <c r="O96" s="34">
        <f t="shared" si="7"/>
        <v>0</v>
      </c>
      <c r="P96" s="34">
        <f t="shared" si="8"/>
        <v>0</v>
      </c>
      <c r="Q96" s="37">
        <f t="shared" si="9"/>
        <v>0</v>
      </c>
      <c r="R96" s="11" t="s">
        <v>8</v>
      </c>
    </row>
    <row r="97" spans="1:18" ht="24">
      <c r="A97" s="12">
        <v>132</v>
      </c>
      <c r="B97" s="43" t="s">
        <v>196</v>
      </c>
      <c r="C97" s="44" t="s">
        <v>197</v>
      </c>
      <c r="D97" s="43" t="s">
        <v>198</v>
      </c>
      <c r="E97" s="43" t="s">
        <v>199</v>
      </c>
      <c r="F97" s="43" t="s">
        <v>20</v>
      </c>
      <c r="G97" s="43" t="s">
        <v>200</v>
      </c>
      <c r="H97" s="43" t="s">
        <v>36</v>
      </c>
      <c r="I97" s="22"/>
      <c r="J97" s="22"/>
      <c r="K97" s="35">
        <f t="shared" si="5"/>
        <v>0</v>
      </c>
      <c r="L97" s="20">
        <v>114.5</v>
      </c>
      <c r="M97" s="21">
        <v>114.5</v>
      </c>
      <c r="N97" s="38">
        <f t="shared" si="6"/>
        <v>0</v>
      </c>
      <c r="O97" s="34">
        <f t="shared" si="7"/>
        <v>0</v>
      </c>
      <c r="P97" s="34">
        <f t="shared" si="8"/>
        <v>0</v>
      </c>
      <c r="Q97" s="37">
        <f t="shared" si="9"/>
        <v>0</v>
      </c>
      <c r="R97" s="11" t="s">
        <v>8</v>
      </c>
    </row>
    <row r="98" spans="1:18" ht="24">
      <c r="A98" s="12">
        <v>133</v>
      </c>
      <c r="B98" s="43" t="s">
        <v>450</v>
      </c>
      <c r="C98" s="44" t="s">
        <v>451</v>
      </c>
      <c r="D98" s="43" t="s">
        <v>452</v>
      </c>
      <c r="E98" s="43" t="s">
        <v>32</v>
      </c>
      <c r="F98" s="43" t="s">
        <v>20</v>
      </c>
      <c r="G98" s="43" t="s">
        <v>453</v>
      </c>
      <c r="H98" s="43" t="s">
        <v>36</v>
      </c>
      <c r="I98" s="22"/>
      <c r="J98" s="22"/>
      <c r="K98" s="35">
        <f t="shared" si="5"/>
        <v>0</v>
      </c>
      <c r="L98" s="20">
        <v>31.45</v>
      </c>
      <c r="M98" s="21">
        <v>31.45</v>
      </c>
      <c r="N98" s="38">
        <f t="shared" si="6"/>
        <v>0</v>
      </c>
      <c r="O98" s="34">
        <f t="shared" si="7"/>
        <v>0</v>
      </c>
      <c r="P98" s="34">
        <f t="shared" si="8"/>
        <v>0</v>
      </c>
      <c r="Q98" s="37">
        <f t="shared" si="9"/>
        <v>0</v>
      </c>
      <c r="R98" s="11" t="s">
        <v>19</v>
      </c>
    </row>
    <row r="99" spans="1:18" ht="24">
      <c r="A99" s="12">
        <v>134</v>
      </c>
      <c r="B99" s="43" t="s">
        <v>454</v>
      </c>
      <c r="C99" s="44" t="s">
        <v>455</v>
      </c>
      <c r="D99" s="43" t="s">
        <v>452</v>
      </c>
      <c r="E99" s="43" t="s">
        <v>32</v>
      </c>
      <c r="F99" s="43" t="s">
        <v>20</v>
      </c>
      <c r="G99" s="43" t="s">
        <v>456</v>
      </c>
      <c r="H99" s="43" t="s">
        <v>36</v>
      </c>
      <c r="I99" s="22"/>
      <c r="J99" s="22"/>
      <c r="K99" s="35">
        <f t="shared" si="5"/>
        <v>0</v>
      </c>
      <c r="L99" s="20">
        <v>43.78</v>
      </c>
      <c r="M99" s="21">
        <v>43.78</v>
      </c>
      <c r="N99" s="38">
        <f t="shared" si="6"/>
        <v>0</v>
      </c>
      <c r="O99" s="34">
        <f t="shared" si="7"/>
        <v>0</v>
      </c>
      <c r="P99" s="34">
        <f t="shared" si="8"/>
        <v>0</v>
      </c>
      <c r="Q99" s="37">
        <f t="shared" si="9"/>
        <v>0</v>
      </c>
      <c r="R99" s="11" t="s">
        <v>19</v>
      </c>
    </row>
    <row r="100" spans="1:18" ht="24">
      <c r="A100" s="12">
        <v>135</v>
      </c>
      <c r="B100" s="43" t="s">
        <v>399</v>
      </c>
      <c r="C100" s="44" t="s">
        <v>400</v>
      </c>
      <c r="D100" s="43" t="s">
        <v>401</v>
      </c>
      <c r="E100" s="43" t="s">
        <v>32</v>
      </c>
      <c r="F100" s="43" t="s">
        <v>3</v>
      </c>
      <c r="G100" s="43" t="s">
        <v>402</v>
      </c>
      <c r="H100" s="43" t="s">
        <v>18</v>
      </c>
      <c r="I100" s="22"/>
      <c r="J100" s="22"/>
      <c r="K100" s="35">
        <f t="shared" si="5"/>
        <v>0</v>
      </c>
      <c r="L100" s="20">
        <v>51.37</v>
      </c>
      <c r="M100" s="21">
        <v>51.37</v>
      </c>
      <c r="N100" s="38">
        <f t="shared" si="6"/>
        <v>0</v>
      </c>
      <c r="O100" s="34">
        <f t="shared" si="7"/>
        <v>0</v>
      </c>
      <c r="P100" s="34">
        <f t="shared" si="8"/>
        <v>0</v>
      </c>
      <c r="Q100" s="37">
        <f t="shared" si="9"/>
        <v>0</v>
      </c>
      <c r="R100" s="11" t="s">
        <v>295</v>
      </c>
    </row>
    <row r="101" spans="1:18" ht="24">
      <c r="A101" s="12">
        <v>138</v>
      </c>
      <c r="B101" s="43" t="s">
        <v>457</v>
      </c>
      <c r="C101" s="44" t="s">
        <v>458</v>
      </c>
      <c r="D101" s="43" t="s">
        <v>459</v>
      </c>
      <c r="E101" s="43" t="s">
        <v>460</v>
      </c>
      <c r="F101" s="43" t="s">
        <v>1</v>
      </c>
      <c r="G101" s="43" t="s">
        <v>461</v>
      </c>
      <c r="H101" s="43" t="s">
        <v>38</v>
      </c>
      <c r="I101" s="22"/>
      <c r="J101" s="22"/>
      <c r="K101" s="35">
        <f t="shared" si="5"/>
        <v>0</v>
      </c>
      <c r="L101" s="20">
        <v>1148.02</v>
      </c>
      <c r="M101" s="21">
        <v>1148.02</v>
      </c>
      <c r="N101" s="38">
        <f t="shared" si="6"/>
        <v>0</v>
      </c>
      <c r="O101" s="34">
        <f t="shared" si="7"/>
        <v>0</v>
      </c>
      <c r="P101" s="34">
        <f t="shared" si="8"/>
        <v>0</v>
      </c>
      <c r="Q101" s="37">
        <f t="shared" si="9"/>
        <v>0</v>
      </c>
      <c r="R101" s="11" t="s">
        <v>19</v>
      </c>
    </row>
    <row r="102" spans="1:18" ht="24">
      <c r="A102" s="12">
        <v>139</v>
      </c>
      <c r="B102" s="43" t="s">
        <v>462</v>
      </c>
      <c r="C102" s="44" t="s">
        <v>463</v>
      </c>
      <c r="D102" s="43" t="s">
        <v>464</v>
      </c>
      <c r="E102" s="43" t="s">
        <v>465</v>
      </c>
      <c r="F102" s="43" t="s">
        <v>20</v>
      </c>
      <c r="G102" s="43" t="s">
        <v>466</v>
      </c>
      <c r="H102" s="43" t="s">
        <v>36</v>
      </c>
      <c r="I102" s="22"/>
      <c r="J102" s="22"/>
      <c r="K102" s="35">
        <f t="shared" si="5"/>
        <v>0</v>
      </c>
      <c r="L102" s="20">
        <v>232.14</v>
      </c>
      <c r="M102" s="21">
        <v>232.14</v>
      </c>
      <c r="N102" s="38">
        <f t="shared" si="6"/>
        <v>0</v>
      </c>
      <c r="O102" s="34">
        <f t="shared" si="7"/>
        <v>0</v>
      </c>
      <c r="P102" s="34">
        <f t="shared" si="8"/>
        <v>0</v>
      </c>
      <c r="Q102" s="37">
        <f t="shared" si="9"/>
        <v>0</v>
      </c>
      <c r="R102" s="11" t="s">
        <v>19</v>
      </c>
    </row>
    <row r="103" spans="1:18" ht="48">
      <c r="A103" s="12">
        <v>140</v>
      </c>
      <c r="B103" s="43" t="s">
        <v>467</v>
      </c>
      <c r="C103" s="44" t="s">
        <v>468</v>
      </c>
      <c r="D103" s="43" t="s">
        <v>469</v>
      </c>
      <c r="E103" s="43" t="s">
        <v>470</v>
      </c>
      <c r="F103" s="43" t="s">
        <v>20</v>
      </c>
      <c r="G103" s="43" t="s">
        <v>471</v>
      </c>
      <c r="H103" s="43" t="s">
        <v>36</v>
      </c>
      <c r="I103" s="22"/>
      <c r="J103" s="22"/>
      <c r="K103" s="35">
        <f t="shared" si="5"/>
        <v>0</v>
      </c>
      <c r="L103" s="20">
        <v>278.64</v>
      </c>
      <c r="M103" s="21">
        <v>278.64</v>
      </c>
      <c r="N103" s="38">
        <f t="shared" si="6"/>
        <v>0</v>
      </c>
      <c r="O103" s="34">
        <f t="shared" si="7"/>
        <v>0</v>
      </c>
      <c r="P103" s="34">
        <f t="shared" si="8"/>
        <v>0</v>
      </c>
      <c r="Q103" s="37">
        <f t="shared" si="9"/>
        <v>0</v>
      </c>
      <c r="R103" s="11" t="s">
        <v>19</v>
      </c>
    </row>
    <row r="104" spans="1:18" ht="48">
      <c r="A104" s="12">
        <v>141</v>
      </c>
      <c r="B104" s="43" t="s">
        <v>472</v>
      </c>
      <c r="C104" s="44" t="s">
        <v>473</v>
      </c>
      <c r="D104" s="43" t="s">
        <v>474</v>
      </c>
      <c r="E104" s="43" t="s">
        <v>470</v>
      </c>
      <c r="F104" s="43" t="s">
        <v>20</v>
      </c>
      <c r="G104" s="43" t="s">
        <v>475</v>
      </c>
      <c r="H104" s="43" t="s">
        <v>36</v>
      </c>
      <c r="I104" s="22"/>
      <c r="J104" s="22"/>
      <c r="K104" s="35">
        <f t="shared" si="5"/>
        <v>0</v>
      </c>
      <c r="L104" s="20">
        <v>31.27</v>
      </c>
      <c r="M104" s="21">
        <v>31.27</v>
      </c>
      <c r="N104" s="38">
        <f t="shared" si="6"/>
        <v>0</v>
      </c>
      <c r="O104" s="34">
        <f t="shared" si="7"/>
        <v>0</v>
      </c>
      <c r="P104" s="34">
        <f t="shared" si="8"/>
        <v>0</v>
      </c>
      <c r="Q104" s="37">
        <f t="shared" si="9"/>
        <v>0</v>
      </c>
      <c r="R104" s="11" t="s">
        <v>19</v>
      </c>
    </row>
    <row r="105" spans="1:18" ht="24">
      <c r="A105" s="12">
        <v>142</v>
      </c>
      <c r="B105" s="43" t="s">
        <v>476</v>
      </c>
      <c r="C105" s="44" t="s">
        <v>477</v>
      </c>
      <c r="D105" s="43" t="s">
        <v>478</v>
      </c>
      <c r="E105" s="43" t="s">
        <v>27</v>
      </c>
      <c r="F105" s="43" t="s">
        <v>3</v>
      </c>
      <c r="G105" s="43" t="s">
        <v>479</v>
      </c>
      <c r="H105" s="43" t="s">
        <v>18</v>
      </c>
      <c r="I105" s="22"/>
      <c r="J105" s="22"/>
      <c r="K105" s="35">
        <f t="shared" si="5"/>
        <v>0</v>
      </c>
      <c r="L105" s="20">
        <v>1444.62</v>
      </c>
      <c r="M105" s="21">
        <v>1444.62</v>
      </c>
      <c r="N105" s="38">
        <f t="shared" si="6"/>
        <v>0</v>
      </c>
      <c r="O105" s="34">
        <f t="shared" si="7"/>
        <v>0</v>
      </c>
      <c r="P105" s="34">
        <f t="shared" si="8"/>
        <v>0</v>
      </c>
      <c r="Q105" s="37">
        <f t="shared" si="9"/>
        <v>0</v>
      </c>
      <c r="R105" s="11" t="s">
        <v>19</v>
      </c>
    </row>
    <row r="106" spans="1:18" ht="48">
      <c r="A106" s="12">
        <v>144</v>
      </c>
      <c r="B106" s="48" t="s">
        <v>256</v>
      </c>
      <c r="C106" s="49" t="s">
        <v>257</v>
      </c>
      <c r="D106" s="48" t="s">
        <v>258</v>
      </c>
      <c r="E106" s="48" t="s">
        <v>259</v>
      </c>
      <c r="F106" s="48" t="s">
        <v>260</v>
      </c>
      <c r="G106" s="48" t="s">
        <v>261</v>
      </c>
      <c r="H106" s="48" t="s">
        <v>7</v>
      </c>
      <c r="I106" s="22"/>
      <c r="J106" s="22"/>
      <c r="K106" s="35">
        <f t="shared" si="5"/>
        <v>0</v>
      </c>
      <c r="L106" s="20">
        <v>21868.1</v>
      </c>
      <c r="M106" s="21">
        <v>21868.1</v>
      </c>
      <c r="N106" s="38">
        <f t="shared" si="6"/>
        <v>0</v>
      </c>
      <c r="O106" s="34">
        <f t="shared" si="7"/>
        <v>0</v>
      </c>
      <c r="P106" s="34">
        <f t="shared" si="8"/>
        <v>0</v>
      </c>
      <c r="Q106" s="37">
        <f t="shared" si="9"/>
        <v>0</v>
      </c>
      <c r="R106" s="11" t="s">
        <v>274</v>
      </c>
    </row>
    <row r="107" spans="1:18" ht="48">
      <c r="A107" s="12">
        <v>145</v>
      </c>
      <c r="B107" s="48" t="s">
        <v>262</v>
      </c>
      <c r="C107" s="49" t="s">
        <v>263</v>
      </c>
      <c r="D107" s="48" t="s">
        <v>258</v>
      </c>
      <c r="E107" s="48" t="s">
        <v>264</v>
      </c>
      <c r="F107" s="48" t="s">
        <v>260</v>
      </c>
      <c r="G107" s="48" t="s">
        <v>265</v>
      </c>
      <c r="H107" s="48" t="s">
        <v>7</v>
      </c>
      <c r="I107" s="22"/>
      <c r="J107" s="22"/>
      <c r="K107" s="35">
        <f t="shared" si="5"/>
        <v>0</v>
      </c>
      <c r="L107" s="20">
        <v>28408.4</v>
      </c>
      <c r="M107" s="21">
        <v>28408.4</v>
      </c>
      <c r="N107" s="38">
        <f t="shared" si="6"/>
        <v>0</v>
      </c>
      <c r="O107" s="34">
        <f t="shared" si="7"/>
        <v>0</v>
      </c>
      <c r="P107" s="34">
        <f t="shared" si="8"/>
        <v>0</v>
      </c>
      <c r="Q107" s="37">
        <f t="shared" si="9"/>
        <v>0</v>
      </c>
      <c r="R107" s="11" t="s">
        <v>274</v>
      </c>
    </row>
    <row r="108" spans="1:18" ht="48">
      <c r="A108" s="12">
        <v>146</v>
      </c>
      <c r="B108" s="48" t="s">
        <v>266</v>
      </c>
      <c r="C108" s="49" t="s">
        <v>267</v>
      </c>
      <c r="D108" s="48" t="s">
        <v>258</v>
      </c>
      <c r="E108" s="48" t="s">
        <v>268</v>
      </c>
      <c r="F108" s="48" t="s">
        <v>260</v>
      </c>
      <c r="G108" s="48" t="s">
        <v>269</v>
      </c>
      <c r="H108" s="48" t="s">
        <v>7</v>
      </c>
      <c r="I108" s="22"/>
      <c r="J108" s="22"/>
      <c r="K108" s="35">
        <f t="shared" si="5"/>
        <v>0</v>
      </c>
      <c r="L108" s="20">
        <v>34954.7</v>
      </c>
      <c r="M108" s="21">
        <v>34954.7</v>
      </c>
      <c r="N108" s="38">
        <f t="shared" si="6"/>
        <v>0</v>
      </c>
      <c r="O108" s="34">
        <f t="shared" si="7"/>
        <v>0</v>
      </c>
      <c r="P108" s="34">
        <f t="shared" si="8"/>
        <v>0</v>
      </c>
      <c r="Q108" s="37">
        <f t="shared" si="9"/>
        <v>0</v>
      </c>
      <c r="R108" s="11" t="s">
        <v>274</v>
      </c>
    </row>
    <row r="109" spans="1:18" ht="48">
      <c r="A109" s="12">
        <v>147</v>
      </c>
      <c r="B109" s="48" t="s">
        <v>270</v>
      </c>
      <c r="C109" s="49" t="s">
        <v>271</v>
      </c>
      <c r="D109" s="48" t="s">
        <v>258</v>
      </c>
      <c r="E109" s="48" t="s">
        <v>272</v>
      </c>
      <c r="F109" s="48" t="s">
        <v>260</v>
      </c>
      <c r="G109" s="48" t="s">
        <v>273</v>
      </c>
      <c r="H109" s="48" t="s">
        <v>7</v>
      </c>
      <c r="I109" s="22"/>
      <c r="J109" s="22"/>
      <c r="K109" s="35">
        <f t="shared" si="5"/>
        <v>0</v>
      </c>
      <c r="L109" s="20">
        <v>50174.9</v>
      </c>
      <c r="M109" s="21">
        <v>50174.9</v>
      </c>
      <c r="N109" s="38">
        <f t="shared" si="6"/>
        <v>0</v>
      </c>
      <c r="O109" s="34">
        <f t="shared" si="7"/>
        <v>0</v>
      </c>
      <c r="P109" s="34">
        <f t="shared" si="8"/>
        <v>0</v>
      </c>
      <c r="Q109" s="37">
        <f t="shared" si="9"/>
        <v>0</v>
      </c>
      <c r="R109" s="11" t="s">
        <v>274</v>
      </c>
    </row>
    <row r="110" spans="1:18" ht="24">
      <c r="A110" s="12">
        <v>148</v>
      </c>
      <c r="B110" s="43" t="s">
        <v>403</v>
      </c>
      <c r="C110" s="44" t="s">
        <v>404</v>
      </c>
      <c r="D110" s="43" t="s">
        <v>405</v>
      </c>
      <c r="E110" s="43" t="s">
        <v>24</v>
      </c>
      <c r="F110" s="43" t="s">
        <v>20</v>
      </c>
      <c r="G110" s="43" t="s">
        <v>406</v>
      </c>
      <c r="H110" s="43" t="s">
        <v>36</v>
      </c>
      <c r="I110" s="22"/>
      <c r="J110" s="22"/>
      <c r="K110" s="35">
        <f t="shared" si="5"/>
        <v>0</v>
      </c>
      <c r="L110" s="20">
        <v>35.81</v>
      </c>
      <c r="M110" s="21">
        <v>35.81</v>
      </c>
      <c r="N110" s="38">
        <f t="shared" si="6"/>
        <v>0</v>
      </c>
      <c r="O110" s="34">
        <f t="shared" si="7"/>
        <v>0</v>
      </c>
      <c r="P110" s="34">
        <f t="shared" si="8"/>
        <v>0</v>
      </c>
      <c r="Q110" s="37">
        <f t="shared" si="9"/>
        <v>0</v>
      </c>
      <c r="R110" s="11" t="s">
        <v>295</v>
      </c>
    </row>
    <row r="111" spans="1:18" ht="24">
      <c r="A111" s="12">
        <v>150</v>
      </c>
      <c r="B111" s="43" t="s">
        <v>201</v>
      </c>
      <c r="C111" s="44">
        <v>2087507</v>
      </c>
      <c r="D111" s="43" t="s">
        <v>202</v>
      </c>
      <c r="E111" s="43" t="s">
        <v>194</v>
      </c>
      <c r="F111" s="43" t="s">
        <v>203</v>
      </c>
      <c r="G111" s="43" t="s">
        <v>204</v>
      </c>
      <c r="H111" s="43" t="s">
        <v>38</v>
      </c>
      <c r="I111" s="22"/>
      <c r="J111" s="22"/>
      <c r="K111" s="35">
        <f t="shared" si="5"/>
        <v>0</v>
      </c>
      <c r="L111" s="20">
        <v>6908.39</v>
      </c>
      <c r="M111" s="21">
        <v>6908.39</v>
      </c>
      <c r="N111" s="38">
        <f t="shared" si="6"/>
        <v>0</v>
      </c>
      <c r="O111" s="34">
        <f t="shared" si="7"/>
        <v>0</v>
      </c>
      <c r="P111" s="34">
        <f t="shared" si="8"/>
        <v>0</v>
      </c>
      <c r="Q111" s="37">
        <f t="shared" si="9"/>
        <v>0</v>
      </c>
      <c r="R111" s="11" t="s">
        <v>8</v>
      </c>
    </row>
    <row r="112" spans="1:18" ht="36">
      <c r="A112" s="12">
        <v>151</v>
      </c>
      <c r="B112" s="43" t="s">
        <v>407</v>
      </c>
      <c r="C112" s="44">
        <v>2087516</v>
      </c>
      <c r="D112" s="43" t="s">
        <v>408</v>
      </c>
      <c r="E112" s="43" t="s">
        <v>409</v>
      </c>
      <c r="F112" s="43" t="s">
        <v>203</v>
      </c>
      <c r="G112" s="43" t="s">
        <v>410</v>
      </c>
      <c r="H112" s="43" t="s">
        <v>411</v>
      </c>
      <c r="I112" s="22"/>
      <c r="J112" s="22"/>
      <c r="K112" s="35">
        <f t="shared" si="5"/>
        <v>0</v>
      </c>
      <c r="L112" s="20">
        <v>5338.4</v>
      </c>
      <c r="M112" s="21">
        <v>5338.4</v>
      </c>
      <c r="N112" s="38">
        <f t="shared" si="6"/>
        <v>0</v>
      </c>
      <c r="O112" s="34">
        <f t="shared" si="7"/>
        <v>0</v>
      </c>
      <c r="P112" s="34">
        <f t="shared" si="8"/>
        <v>0</v>
      </c>
      <c r="Q112" s="37">
        <f t="shared" si="9"/>
        <v>0</v>
      </c>
      <c r="R112" s="11" t="s">
        <v>295</v>
      </c>
    </row>
    <row r="113" spans="1:18" ht="12.75">
      <c r="A113" s="12">
        <v>152</v>
      </c>
      <c r="B113" s="43" t="s">
        <v>205</v>
      </c>
      <c r="C113" s="44" t="s">
        <v>206</v>
      </c>
      <c r="D113" s="43" t="s">
        <v>207</v>
      </c>
      <c r="E113" s="43" t="s">
        <v>208</v>
      </c>
      <c r="F113" s="43" t="s">
        <v>20</v>
      </c>
      <c r="G113" s="43" t="s">
        <v>209</v>
      </c>
      <c r="H113" s="43" t="s">
        <v>36</v>
      </c>
      <c r="I113" s="22"/>
      <c r="J113" s="22"/>
      <c r="K113" s="35">
        <f t="shared" si="5"/>
        <v>0</v>
      </c>
      <c r="L113" s="20">
        <v>80.88</v>
      </c>
      <c r="M113" s="21">
        <v>80.88</v>
      </c>
      <c r="N113" s="38">
        <f t="shared" si="6"/>
        <v>0</v>
      </c>
      <c r="O113" s="34">
        <f t="shared" si="7"/>
        <v>0</v>
      </c>
      <c r="P113" s="34">
        <f t="shared" si="8"/>
        <v>0</v>
      </c>
      <c r="Q113" s="37">
        <f t="shared" si="9"/>
        <v>0</v>
      </c>
      <c r="R113" s="11" t="s">
        <v>8</v>
      </c>
    </row>
    <row r="114" spans="1:18" ht="12.75">
      <c r="A114" s="12">
        <v>154</v>
      </c>
      <c r="B114" s="43" t="s">
        <v>210</v>
      </c>
      <c r="C114" s="44" t="s">
        <v>211</v>
      </c>
      <c r="D114" s="43" t="s">
        <v>212</v>
      </c>
      <c r="E114" s="43" t="s">
        <v>26</v>
      </c>
      <c r="F114" s="43" t="s">
        <v>20</v>
      </c>
      <c r="G114" s="43" t="s">
        <v>213</v>
      </c>
      <c r="H114" s="43" t="s">
        <v>36</v>
      </c>
      <c r="I114" s="22"/>
      <c r="J114" s="22"/>
      <c r="K114" s="35">
        <f t="shared" si="5"/>
        <v>0</v>
      </c>
      <c r="L114" s="20">
        <v>267.9</v>
      </c>
      <c r="M114" s="21">
        <v>267.9</v>
      </c>
      <c r="N114" s="38">
        <f t="shared" si="6"/>
        <v>0</v>
      </c>
      <c r="O114" s="34">
        <f t="shared" si="7"/>
        <v>0</v>
      </c>
      <c r="P114" s="34">
        <f t="shared" si="8"/>
        <v>0</v>
      </c>
      <c r="Q114" s="37">
        <f t="shared" si="9"/>
        <v>0</v>
      </c>
      <c r="R114" s="11" t="s">
        <v>8</v>
      </c>
    </row>
    <row r="115" ht="12.75">
      <c r="M115" s="8"/>
    </row>
    <row r="116" ht="13.5" thickBot="1"/>
    <row r="117" spans="6:17" ht="26.25" thickBot="1">
      <c r="F117" s="9"/>
      <c r="G117" s="9"/>
      <c r="H117" s="9"/>
      <c r="I117" s="24" t="s">
        <v>43</v>
      </c>
      <c r="J117" s="25" t="s">
        <v>44</v>
      </c>
      <c r="K117" s="9"/>
      <c r="L117" s="9"/>
      <c r="M117" s="7"/>
      <c r="N117" s="7"/>
      <c r="O117" s="7"/>
      <c r="P117" s="7"/>
      <c r="Q117" s="7"/>
    </row>
    <row r="118" spans="9:17" ht="27" customHeight="1" thickBot="1">
      <c r="I118" s="26">
        <f>SUBTOTAL(9,N3:N114)</f>
        <v>0</v>
      </c>
      <c r="J118" s="27">
        <f>I118*1.1</f>
        <v>0</v>
      </c>
      <c r="L118" s="7"/>
      <c r="M118" s="7"/>
      <c r="N118" s="7"/>
      <c r="O118" s="7"/>
      <c r="P118" s="7"/>
      <c r="Q118" s="7"/>
    </row>
    <row r="119" spans="9:17" ht="39" thickBot="1">
      <c r="I119" s="28" t="s">
        <v>488</v>
      </c>
      <c r="J119" s="29" t="s">
        <v>489</v>
      </c>
      <c r="L119" s="7"/>
      <c r="M119" s="7"/>
      <c r="N119" s="7"/>
      <c r="O119" s="7"/>
      <c r="P119" s="7"/>
      <c r="Q119" s="7"/>
    </row>
    <row r="120" spans="9:12" ht="24" customHeight="1" thickBot="1">
      <c r="I120" s="30">
        <f>SUBTOTAL(9,O3:O114)</f>
        <v>0</v>
      </c>
      <c r="J120" s="31">
        <f>I120*1.1</f>
        <v>0</v>
      </c>
      <c r="L120" s="7"/>
    </row>
    <row r="121" spans="9:12" ht="39" thickBot="1">
      <c r="I121" s="28" t="s">
        <v>41</v>
      </c>
      <c r="J121" s="29" t="s">
        <v>45</v>
      </c>
      <c r="L121" s="7"/>
    </row>
    <row r="122" spans="9:12" ht="24.75" customHeight="1" thickBot="1">
      <c r="I122" s="30">
        <f>SUBTOTAL(9,P3:P114)</f>
        <v>0</v>
      </c>
      <c r="J122" s="31">
        <f>I122*1.1</f>
        <v>0</v>
      </c>
      <c r="L122" s="7"/>
    </row>
    <row r="123" spans="9:12" ht="26.25" thickBot="1">
      <c r="I123" s="28" t="s">
        <v>42</v>
      </c>
      <c r="J123" s="29" t="s">
        <v>46</v>
      </c>
      <c r="L123" s="7"/>
    </row>
    <row r="124" spans="9:12" ht="24" customHeight="1" thickBot="1">
      <c r="I124" s="32">
        <f>SUBTOTAL(9,Q3:Q114)</f>
        <v>0</v>
      </c>
      <c r="J124" s="33">
        <f>I124*1.1</f>
        <v>0</v>
      </c>
      <c r="L124" s="7"/>
    </row>
    <row r="125" spans="9:12" ht="19.5" customHeight="1" thickBot="1">
      <c r="I125" s="61" t="s">
        <v>487</v>
      </c>
      <c r="J125" s="62"/>
      <c r="L125" s="7"/>
    </row>
    <row r="126" spans="9:12" ht="21.75" customHeight="1" thickBot="1">
      <c r="I126" s="18">
        <f>I118-I124</f>
        <v>0</v>
      </c>
      <c r="J126" s="31">
        <f>J118-J124</f>
        <v>0</v>
      </c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</sheetData>
  <sheetProtection/>
  <autoFilter ref="A2:R114"/>
  <mergeCells count="19">
    <mergeCell ref="H4:H5"/>
    <mergeCell ref="N4:N5"/>
    <mergeCell ref="O4:O5"/>
    <mergeCell ref="P4:P5"/>
    <mergeCell ref="Q4:Q5"/>
    <mergeCell ref="R4:R5"/>
    <mergeCell ref="I4:I5"/>
    <mergeCell ref="J4:J5"/>
    <mergeCell ref="K4:K5"/>
    <mergeCell ref="I125:J125"/>
    <mergeCell ref="A1:R1"/>
    <mergeCell ref="A4:A5"/>
    <mergeCell ref="L4:L5"/>
    <mergeCell ref="M4:M5"/>
    <mergeCell ref="B4:B5"/>
    <mergeCell ref="C4:C5"/>
    <mergeCell ref="D4:D5"/>
    <mergeCell ref="E4:E5"/>
    <mergeCell ref="F4:F5"/>
  </mergeCells>
  <conditionalFormatting sqref="L56:L57">
    <cfRule type="expression" priority="1" dxfId="0">
      <formula>L56=MIN(#REF!)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2016-06-30T10:10:33Z</dcterms:modified>
  <cp:category/>
  <cp:version/>
  <cp:contentType/>
  <cp:contentStatus/>
</cp:coreProperties>
</file>