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Lekovi sa B liste" sheetId="1" r:id="rId1"/>
  </sheets>
  <definedNames>
    <definedName name="_xlnm._FilterDatabase" localSheetId="0" hidden="1">'Lekovi sa B liste'!$A$2:$R$4</definedName>
  </definedNames>
  <calcPr fullCalcOnLoad="1"/>
</workbook>
</file>

<file path=xl/sharedStrings.xml><?xml version="1.0" encoding="utf-8"?>
<sst xmlns="http://schemas.openxmlformats.org/spreadsheetml/2006/main" count="43" uniqueCount="40">
  <si>
    <t>rastvor za infuziju</t>
  </si>
  <si>
    <t>koncentrat za rastvor za infuziju</t>
  </si>
  <si>
    <t>Partija</t>
  </si>
  <si>
    <t>JKL</t>
  </si>
  <si>
    <t>IZABRANI DOBAVLJAČ</t>
  </si>
  <si>
    <t>Jedinica mere</t>
  </si>
  <si>
    <t>ZAŠTIĆENI NAZIV LEKA</t>
  </si>
  <si>
    <t>PREDMET NABAVKE</t>
  </si>
  <si>
    <t>FARRMACEUTSKI OBLIK</t>
  </si>
  <si>
    <t>PROIZVOĐAČ</t>
  </si>
  <si>
    <t>PAKOVANJE I JAČINA LEKA</t>
  </si>
  <si>
    <t>Licentis</t>
  </si>
  <si>
    <t>kalijum hlorid</t>
  </si>
  <si>
    <t>Ugovorena količina</t>
  </si>
  <si>
    <t>Ugovorena  VREDNOST</t>
  </si>
  <si>
    <t xml:space="preserve"> VREDNOST preostalih količina - po novim cenama (bez PDV-a)</t>
  </si>
  <si>
    <t>VREDNOST aneksa ugovora (bez PDV-a)</t>
  </si>
  <si>
    <t>Ugovorena vrednost             (bez PDV-a)</t>
  </si>
  <si>
    <t>Ugovorena vrednost             (sa PDV-om)</t>
  </si>
  <si>
    <t xml:space="preserve"> VREDNOST preostalih količina - po novim cenama (sa PDV-om)</t>
  </si>
  <si>
    <t>VREDNOST aneksa ugovora (sa PDV-om)</t>
  </si>
  <si>
    <t>RAZLIKA U VREDNOSTI (Aneks - ugovor)</t>
  </si>
  <si>
    <t>Jedinična  cena  od 25.06.2016. godine (bez PDV-a)</t>
  </si>
  <si>
    <t>Isporučena količina zaključno sa 24.06.2016.</t>
  </si>
  <si>
    <t>Preostala količina od 25.06.2016.</t>
  </si>
  <si>
    <t xml:space="preserve">  0175150   /</t>
  </si>
  <si>
    <t>KALIUM CHLORID FRESENIUS/ Kaliumchlorid 7,45% Braun</t>
  </si>
  <si>
    <t>Fresenius Kabi Norge, Norveška/ B. Braun Melsungen AG, Nemačka</t>
  </si>
  <si>
    <t>1 mmol/ml</t>
  </si>
  <si>
    <t>ml</t>
  </si>
  <si>
    <t>Ino pharm</t>
  </si>
  <si>
    <t>natrijum hidrogen-karbonat</t>
  </si>
  <si>
    <t>Nereg. lek sifra leka N003625</t>
  </si>
  <si>
    <t>Natriumhydrogencarbonat-Losung 8,4% AlleManPharma</t>
  </si>
  <si>
    <t>AlleManPharma GMBH</t>
  </si>
  <si>
    <t>Jedinična  cena  od 08.10.2015. (bez PDV-a)</t>
  </si>
  <si>
    <t>aneksiranje ugovora - LEKOVI SA B LISTE LEKOVA Kalijum hlorid i natrijum hidrogen-karbonat</t>
  </si>
  <si>
    <t xml:space="preserve"> VREDNOST isporučenih količina zaključno sa 24.06.2016.  (bez PDV-a)</t>
  </si>
  <si>
    <t xml:space="preserve"> VREDNOST isporučenih količina zaključno sa 24.06.2016. (bez PDV-a)</t>
  </si>
  <si>
    <t xml:space="preserve"> VREDNOST isporučenih količina zaključno sa 24.06.2016. (sa PDV-om)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</si>
</sst>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rgb="FF000000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1" fillId="0" borderId="0" xfId="0" applyFont="1" applyAlignment="1">
      <alignment wrapText="1"/>
    </xf>
    <xf numFmtId="4" fontId="0" fillId="0" borderId="0" xfId="0" applyNumberFormat="1" applyAlignment="1">
      <alignment horizontal="center" wrapText="1"/>
    </xf>
    <xf numFmtId="4" fontId="42" fillId="0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4" fontId="42" fillId="4" borderId="10" xfId="0" applyNumberFormat="1" applyFont="1" applyFill="1" applyBorder="1" applyAlignment="1">
      <alignment horizontal="center" vertical="center" wrapText="1"/>
    </xf>
    <xf numFmtId="4" fontId="42" fillId="2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Border="1" applyAlignment="1">
      <alignment vertical="center" wrapText="1"/>
    </xf>
    <xf numFmtId="4" fontId="45" fillId="2" borderId="10" xfId="0" applyNumberFormat="1" applyFont="1" applyFill="1" applyBorder="1" applyAlignment="1">
      <alignment horizontal="center" vertical="center" wrapText="1"/>
    </xf>
    <xf numFmtId="4" fontId="45" fillId="4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44" fillId="2" borderId="13" xfId="0" applyNumberFormat="1" applyFont="1" applyFill="1" applyBorder="1" applyAlignment="1">
      <alignment vertical="center" wrapText="1"/>
    </xf>
    <xf numFmtId="4" fontId="44" fillId="2" borderId="12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" fontId="44" fillId="0" borderId="13" xfId="0" applyNumberFormat="1" applyFont="1" applyBorder="1" applyAlignment="1">
      <alignment vertical="center" wrapText="1"/>
    </xf>
    <xf numFmtId="4" fontId="44" fillId="0" borderId="12" xfId="0" applyNumberFormat="1" applyFont="1" applyBorder="1" applyAlignment="1">
      <alignment vertical="center" wrapText="1"/>
    </xf>
    <xf numFmtId="4" fontId="44" fillId="4" borderId="13" xfId="0" applyNumberFormat="1" applyFont="1" applyFill="1" applyBorder="1" applyAlignment="1">
      <alignment vertical="center" wrapText="1"/>
    </xf>
    <xf numFmtId="4" fontId="44" fillId="4" borderId="12" xfId="0" applyNumberFormat="1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0" fontId="43" fillId="0" borderId="10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" fontId="46" fillId="0" borderId="17" xfId="0" applyNumberFormat="1" applyFon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D1">
      <pane ySplit="2" topLeftCell="A3" activePane="bottomLeft" state="frozen"/>
      <selection pane="topLeft" activeCell="A1" sqref="A1"/>
      <selection pane="bottomLeft" activeCell="T12" sqref="T12"/>
    </sheetView>
  </sheetViews>
  <sheetFormatPr defaultColWidth="9.140625" defaultRowHeight="12.75"/>
  <cols>
    <col min="1" max="1" width="7.28125" style="4" customWidth="1"/>
    <col min="2" max="2" width="17.8515625" style="5" customWidth="1"/>
    <col min="3" max="3" width="17.8515625" style="6" customWidth="1"/>
    <col min="4" max="4" width="21.421875" style="7" customWidth="1"/>
    <col min="5" max="5" width="20.8515625" style="7" customWidth="1"/>
    <col min="6" max="6" width="17.7109375" style="4" customWidth="1"/>
    <col min="7" max="7" width="20.57421875" style="7" customWidth="1"/>
    <col min="8" max="8" width="12.28125" style="7" customWidth="1"/>
    <col min="9" max="11" width="24.00390625" style="7" customWidth="1"/>
    <col min="12" max="12" width="17.421875" style="8" customWidth="1"/>
    <col min="13" max="13" width="18.140625" style="6" customWidth="1"/>
    <col min="14" max="16" width="19.00390625" style="8" hidden="1" customWidth="1"/>
    <col min="17" max="17" width="20.8515625" style="8" hidden="1" customWidth="1"/>
    <col min="18" max="18" width="21.140625" style="4" customWidth="1"/>
    <col min="19" max="16384" width="9.140625" style="4" customWidth="1"/>
  </cols>
  <sheetData>
    <row r="1" spans="1:18" ht="30" customHeight="1">
      <c r="A1" s="44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6" customFormat="1" ht="63.75">
      <c r="A2" s="1" t="s">
        <v>2</v>
      </c>
      <c r="B2" s="2" t="s">
        <v>7</v>
      </c>
      <c r="C2" s="2" t="s">
        <v>3</v>
      </c>
      <c r="D2" s="2" t="s">
        <v>6</v>
      </c>
      <c r="E2" s="10" t="s">
        <v>9</v>
      </c>
      <c r="F2" s="2" t="s">
        <v>8</v>
      </c>
      <c r="G2" s="17" t="s">
        <v>10</v>
      </c>
      <c r="H2" s="10" t="s">
        <v>5</v>
      </c>
      <c r="I2" s="13" t="s">
        <v>13</v>
      </c>
      <c r="J2" s="13" t="s">
        <v>23</v>
      </c>
      <c r="K2" s="13" t="s">
        <v>24</v>
      </c>
      <c r="L2" s="13" t="s">
        <v>35</v>
      </c>
      <c r="M2" s="13" t="s">
        <v>22</v>
      </c>
      <c r="N2" s="10" t="s">
        <v>14</v>
      </c>
      <c r="O2" s="10" t="s">
        <v>37</v>
      </c>
      <c r="P2" s="10" t="s">
        <v>15</v>
      </c>
      <c r="Q2" s="10" t="s">
        <v>16</v>
      </c>
      <c r="R2" s="3" t="s">
        <v>4</v>
      </c>
    </row>
    <row r="3" spans="1:18" ht="48">
      <c r="A3" s="12">
        <v>1</v>
      </c>
      <c r="B3" s="33" t="s">
        <v>12</v>
      </c>
      <c r="C3" s="34" t="s">
        <v>25</v>
      </c>
      <c r="D3" s="35" t="s">
        <v>26</v>
      </c>
      <c r="E3" s="35" t="s">
        <v>27</v>
      </c>
      <c r="F3" s="35" t="s">
        <v>1</v>
      </c>
      <c r="G3" s="33" t="s">
        <v>28</v>
      </c>
      <c r="H3" s="36" t="s">
        <v>29</v>
      </c>
      <c r="I3" s="21"/>
      <c r="J3" s="21"/>
      <c r="K3" s="21">
        <f>I3-J3</f>
        <v>0</v>
      </c>
      <c r="L3" s="19">
        <v>2.61</v>
      </c>
      <c r="M3" s="20">
        <v>2.26</v>
      </c>
      <c r="N3" s="15">
        <f>I3*L3</f>
        <v>0</v>
      </c>
      <c r="O3" s="22">
        <f>J3*L3</f>
        <v>0</v>
      </c>
      <c r="P3" s="22">
        <f>K3*M3</f>
        <v>0</v>
      </c>
      <c r="Q3" s="14">
        <f>O3+P3</f>
        <v>0</v>
      </c>
      <c r="R3" s="16" t="s">
        <v>30</v>
      </c>
    </row>
    <row r="4" spans="1:18" ht="24" customHeight="1">
      <c r="A4" s="12">
        <v>2</v>
      </c>
      <c r="B4" s="37" t="s">
        <v>31</v>
      </c>
      <c r="C4" s="40" t="s">
        <v>32</v>
      </c>
      <c r="D4" s="38" t="s">
        <v>33</v>
      </c>
      <c r="E4" s="38" t="s">
        <v>34</v>
      </c>
      <c r="F4" s="38" t="s">
        <v>0</v>
      </c>
      <c r="G4" s="41">
        <v>0.084</v>
      </c>
      <c r="H4" s="39" t="s">
        <v>29</v>
      </c>
      <c r="I4" s="21"/>
      <c r="J4" s="21"/>
      <c r="K4" s="21">
        <f>I4-J4</f>
        <v>0</v>
      </c>
      <c r="L4" s="19">
        <v>2.19</v>
      </c>
      <c r="M4" s="20">
        <v>2.19</v>
      </c>
      <c r="N4" s="15">
        <f>I4*L4</f>
        <v>0</v>
      </c>
      <c r="O4" s="22">
        <f>J4*L4</f>
        <v>0</v>
      </c>
      <c r="P4" s="22">
        <f>K4*M4</f>
        <v>0</v>
      </c>
      <c r="Q4" s="14">
        <f>O4+P4</f>
        <v>0</v>
      </c>
      <c r="R4" s="11" t="s">
        <v>11</v>
      </c>
    </row>
    <row r="5" ht="12.75">
      <c r="M5" s="8"/>
    </row>
    <row r="6" ht="13.5" thickBot="1"/>
    <row r="7" spans="6:17" ht="26.25" thickBot="1">
      <c r="F7" s="9"/>
      <c r="G7" s="9"/>
      <c r="H7" s="9"/>
      <c r="I7" s="23" t="s">
        <v>17</v>
      </c>
      <c r="J7" s="24" t="s">
        <v>18</v>
      </c>
      <c r="K7" s="9"/>
      <c r="L7" s="9"/>
      <c r="M7" s="7"/>
      <c r="N7" s="7"/>
      <c r="O7" s="7"/>
      <c r="P7" s="7"/>
      <c r="Q7" s="7"/>
    </row>
    <row r="8" spans="9:17" ht="27" customHeight="1" thickBot="1">
      <c r="I8" s="25">
        <f>SUBTOTAL(9,N3:N4)</f>
        <v>0</v>
      </c>
      <c r="J8" s="26">
        <f>I8*1.1</f>
        <v>0</v>
      </c>
      <c r="L8" s="7"/>
      <c r="M8" s="7"/>
      <c r="N8" s="7"/>
      <c r="O8" s="7"/>
      <c r="P8" s="7"/>
      <c r="Q8" s="7"/>
    </row>
    <row r="9" spans="9:17" ht="39" thickBot="1">
      <c r="I9" s="27" t="s">
        <v>38</v>
      </c>
      <c r="J9" s="28" t="s">
        <v>39</v>
      </c>
      <c r="L9" s="7"/>
      <c r="M9" s="7"/>
      <c r="N9" s="7"/>
      <c r="O9" s="7"/>
      <c r="P9" s="7"/>
      <c r="Q9" s="7"/>
    </row>
    <row r="10" spans="9:12" ht="24" customHeight="1" thickBot="1">
      <c r="I10" s="29">
        <f>SUBTOTAL(9,O3:O4)</f>
        <v>0</v>
      </c>
      <c r="J10" s="30">
        <f>I10*1.1</f>
        <v>0</v>
      </c>
      <c r="L10" s="7"/>
    </row>
    <row r="11" spans="9:12" ht="39" thickBot="1">
      <c r="I11" s="27" t="s">
        <v>15</v>
      </c>
      <c r="J11" s="28" t="s">
        <v>19</v>
      </c>
      <c r="L11" s="7"/>
    </row>
    <row r="12" spans="9:12" ht="24.75" customHeight="1" thickBot="1">
      <c r="I12" s="29">
        <f>SUBTOTAL(9,P3:P4)</f>
        <v>0</v>
      </c>
      <c r="J12" s="30">
        <f>I12*1.1</f>
        <v>0</v>
      </c>
      <c r="L12" s="7"/>
    </row>
    <row r="13" spans="9:12" ht="26.25" thickBot="1">
      <c r="I13" s="27" t="s">
        <v>16</v>
      </c>
      <c r="J13" s="28" t="s">
        <v>20</v>
      </c>
      <c r="L13" s="7"/>
    </row>
    <row r="14" spans="9:12" ht="24" customHeight="1" thickBot="1">
      <c r="I14" s="31">
        <f>SUBTOTAL(9,Q3:Q4)</f>
        <v>0</v>
      </c>
      <c r="J14" s="32">
        <f>I14*1.1</f>
        <v>0</v>
      </c>
      <c r="L14" s="7"/>
    </row>
    <row r="15" spans="9:12" ht="19.5" customHeight="1" thickBot="1">
      <c r="I15" s="42" t="s">
        <v>21</v>
      </c>
      <c r="J15" s="43"/>
      <c r="L15" s="7"/>
    </row>
    <row r="16" spans="9:12" ht="21.75" customHeight="1" thickBot="1">
      <c r="I16" s="18">
        <f>I8-I14</f>
        <v>0</v>
      </c>
      <c r="J16" s="30">
        <f>J8-J14</f>
        <v>0</v>
      </c>
      <c r="L16" s="7"/>
    </row>
    <row r="17" ht="12.75">
      <c r="L17" s="7"/>
    </row>
    <row r="18" ht="12.75">
      <c r="L18" s="7"/>
    </row>
    <row r="19" ht="12.75">
      <c r="L19" s="7"/>
    </row>
    <row r="20" ht="12.75">
      <c r="L20" s="7"/>
    </row>
  </sheetData>
  <sheetProtection/>
  <autoFilter ref="A2:R4"/>
  <mergeCells count="2">
    <mergeCell ref="I15:J15"/>
    <mergeCell ref="A1:R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2016-06-28T12:55:47Z</dcterms:modified>
  <cp:category/>
  <cp:version/>
  <cp:contentType/>
  <cp:contentStatus/>
</cp:coreProperties>
</file>