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STUPCI\2016\LEKOVI ZA BMPO I HORMONSKU TERAPIJU ZA 6 MESECI\KD\"/>
    </mc:Choice>
  </mc:AlternateContent>
  <bookViews>
    <workbookView xWindow="0" yWindow="0" windowWidth="28800" windowHeight="12435"/>
  </bookViews>
  <sheets>
    <sheet name="Образац понуде" sheetId="11" r:id="rId1"/>
    <sheet name="Упутство" sheetId="14" r:id="rId2"/>
  </sheets>
  <definedNames>
    <definedName name="_xlnm._FilterDatabase" localSheetId="0" hidden="1">'Образац понуде'!$A$14:$N$41</definedName>
    <definedName name="_xlnm.Print_Area" localSheetId="0">'Образац понуде'!$A$1:$N$51</definedName>
  </definedNames>
  <calcPr calcId="152511"/>
</workbook>
</file>

<file path=xl/calcChain.xml><?xml version="1.0" encoding="utf-8"?>
<calcChain xmlns="http://schemas.openxmlformats.org/spreadsheetml/2006/main">
  <c r="K19" i="11" l="1"/>
  <c r="L19" i="11" s="1"/>
  <c r="M19" i="11" s="1"/>
  <c r="K20" i="11"/>
  <c r="L20" i="11" s="1"/>
  <c r="K21" i="11"/>
  <c r="L21" i="11" s="1"/>
  <c r="K22" i="11"/>
  <c r="L22" i="11" s="1"/>
  <c r="K23" i="11"/>
  <c r="L23" i="11" s="1"/>
  <c r="K24" i="11"/>
  <c r="L24" i="11" s="1"/>
  <c r="K25" i="11"/>
  <c r="L25" i="11" s="1"/>
  <c r="K26" i="11"/>
  <c r="L26" i="11" s="1"/>
  <c r="K27" i="11"/>
  <c r="L27" i="11" s="1"/>
  <c r="K28" i="11"/>
  <c r="L28" i="11" s="1"/>
  <c r="K29" i="11"/>
  <c r="L29" i="11" s="1"/>
  <c r="K30" i="11"/>
  <c r="L30" i="11" s="1"/>
  <c r="K31" i="11"/>
  <c r="L31" i="11" s="1"/>
  <c r="K32" i="11"/>
  <c r="L32" i="11" s="1"/>
  <c r="K33" i="11"/>
  <c r="L33" i="11" s="1"/>
  <c r="K34" i="11"/>
  <c r="L34" i="11" s="1"/>
  <c r="K35" i="11"/>
  <c r="L35" i="11" s="1"/>
  <c r="K36" i="11"/>
  <c r="L36" i="11" s="1"/>
  <c r="K37" i="11"/>
  <c r="L37" i="11" s="1"/>
  <c r="K38" i="11"/>
  <c r="L38" i="11" s="1"/>
  <c r="M38" i="11" l="1"/>
  <c r="M34" i="11"/>
  <c r="M22" i="11"/>
  <c r="M35" i="11"/>
  <c r="M31" i="11"/>
  <c r="M27" i="11"/>
  <c r="M23" i="11"/>
  <c r="M30" i="11"/>
  <c r="M37" i="11"/>
  <c r="M33" i="11"/>
  <c r="M29" i="11"/>
  <c r="M25" i="11"/>
  <c r="M21" i="11"/>
  <c r="M26" i="11"/>
  <c r="M36" i="11"/>
  <c r="M32" i="11"/>
  <c r="M28" i="11"/>
  <c r="M24" i="11"/>
  <c r="M20" i="11"/>
  <c r="K16" i="11"/>
  <c r="L16" i="11" s="1"/>
  <c r="M16" i="11" s="1"/>
  <c r="K15" i="11"/>
  <c r="K18" i="11"/>
  <c r="L18" i="11" s="1"/>
  <c r="M18" i="11" s="1"/>
  <c r="K17" i="11"/>
  <c r="L17" i="11" s="1"/>
  <c r="M17" i="11" s="1"/>
  <c r="M39" i="11" l="1"/>
  <c r="L15" i="11"/>
  <c r="M40" i="11" s="1"/>
  <c r="M15" i="11" l="1"/>
  <c r="M41" i="11" s="1"/>
</calcChain>
</file>

<file path=xl/sharedStrings.xml><?xml version="1.0" encoding="utf-8"?>
<sst xmlns="http://schemas.openxmlformats.org/spreadsheetml/2006/main" count="127" uniqueCount="92">
  <si>
    <t>IZNOS PDV-A</t>
  </si>
  <si>
    <t>UKUPNA VREDNOST PONUDE BEZ PDV-A</t>
  </si>
  <si>
    <t>UKUPNA VREDNOST PONUDE SA PDV-OM</t>
  </si>
  <si>
    <t xml:space="preserve"> </t>
  </si>
  <si>
    <t>ПИБ</t>
  </si>
  <si>
    <t>Рок важења понуде је ________  од дана отварања понуда.</t>
  </si>
  <si>
    <t>Овлашћено лице понуђача:</t>
  </si>
  <si>
    <t>M.П.</t>
  </si>
  <si>
    <t xml:space="preserve">Рок испоруке износи  _________________ од дана пријема писменог захтева Купца. </t>
  </si>
  <si>
    <t>metilergometrin 0,1 mg</t>
  </si>
  <si>
    <t>injekcija</t>
  </si>
  <si>
    <t>0,1 mg/ml</t>
  </si>
  <si>
    <t>ampula</t>
  </si>
  <si>
    <t>metilergometrin 0,2 mg</t>
  </si>
  <si>
    <t>dinoproston (PGE2) 0,5 mg</t>
  </si>
  <si>
    <t>dinoproston (PGE2) 3 mg</t>
  </si>
  <si>
    <t>karboprost (PGM15) 0,25 mg</t>
  </si>
  <si>
    <t>fenoterol 0,5 mg</t>
  </si>
  <si>
    <t>testosteron enantat 250 mg</t>
  </si>
  <si>
    <t>progesteron 8%</t>
  </si>
  <si>
    <t>horiogonadotropin 1500 i.j.</t>
  </si>
  <si>
    <t>horiogonadotropin 5000 i.j.</t>
  </si>
  <si>
    <t>menotrofin 75 i.j.</t>
  </si>
  <si>
    <t>urofolitropin 75 i.j.</t>
  </si>
  <si>
    <t xml:space="preserve">folitropin alfa 75 i.j.                                   </t>
  </si>
  <si>
    <t>folitropin alfa 300 i.j.</t>
  </si>
  <si>
    <t>folitropin alfa 450 i.j.</t>
  </si>
  <si>
    <t>folitropin alfa 900 i.j.</t>
  </si>
  <si>
    <t>folitropin beta 50 i.j.</t>
  </si>
  <si>
    <t>folitropin beta 100 i.j.</t>
  </si>
  <si>
    <t>folitropin beta 300 i.j.</t>
  </si>
  <si>
    <t>folitropin beta 600 i.j.</t>
  </si>
  <si>
    <t>folitropin beta 900 i.j.</t>
  </si>
  <si>
    <t>oksitocin 10 i.j.</t>
  </si>
  <si>
    <t>endocervikalni gel</t>
  </si>
  <si>
    <t>vaginalna tableta</t>
  </si>
  <si>
    <t>rastvor za injekciju</t>
  </si>
  <si>
    <t>koncentrat za rastvor za infuziju</t>
  </si>
  <si>
    <t>vaginalni gel</t>
  </si>
  <si>
    <t>prašak i rastvarač za rastvor za injekciju</t>
  </si>
  <si>
    <t>rastvor za injekciju u ulošku</t>
  </si>
  <si>
    <t>rastvor za injekciju/koncentrat za rastvor za infuziju</t>
  </si>
  <si>
    <t>0,2 mg/ml</t>
  </si>
  <si>
    <t>0,5 mg/3 g</t>
  </si>
  <si>
    <t>3 mg</t>
  </si>
  <si>
    <t>0,25 mg/ml</t>
  </si>
  <si>
    <t>0.5 mg/10 ml</t>
  </si>
  <si>
    <t>250 mg/ml</t>
  </si>
  <si>
    <t>8% u 1,125 g</t>
  </si>
  <si>
    <t xml:space="preserve">1500 i.j. </t>
  </si>
  <si>
    <t>5000 i.j.</t>
  </si>
  <si>
    <t>75 i.j. (75 i.j. FSH i 75 i.j. LH)</t>
  </si>
  <si>
    <t>75 i.j./ml</t>
  </si>
  <si>
    <t>300 i.j./0,5 ml</t>
  </si>
  <si>
    <t>450 i.j./0,75 ml</t>
  </si>
  <si>
    <t>900 i.j./1,5 ml</t>
  </si>
  <si>
    <t>50 i.j./0,5 ml</t>
  </si>
  <si>
    <t>100 i.j./0,5 ml</t>
  </si>
  <si>
    <t>300 i.j/0,36ml</t>
  </si>
  <si>
    <t>600 i.j/0,72ml</t>
  </si>
  <si>
    <t>900 i.j/1,08ml</t>
  </si>
  <si>
    <t>10 i.j./ml</t>
  </si>
  <si>
    <t>5 i.j./ml</t>
  </si>
  <si>
    <t>injekcioni špric</t>
  </si>
  <si>
    <t>aplikator</t>
  </si>
  <si>
    <t>bočica</t>
  </si>
  <si>
    <t>pen sa uloškom</t>
  </si>
  <si>
    <t>uložak</t>
  </si>
  <si>
    <t>Број понуде</t>
  </si>
  <si>
    <t>Датум понуде</t>
  </si>
  <si>
    <t>Матични број понуђача</t>
  </si>
  <si>
    <t>Седиште понуђача</t>
  </si>
  <si>
    <t xml:space="preserve">ПРИЛОГ В - ОБРАЗАЦ БР 4.1 - ПОНУДА ЗА ЈАВНУ НАБАВКУ ЛЕКОВА СА Б ЛИСТЕ ЛЕКОВА, ЗА ПЕРИОД ОД 6 МЕСЕЦИ - ЛЕКОВИ ЗА БМПО И ХОРМОНСКУ ТЕРАПИЈУ У ГИНЕКОЛОГИЈИ, КОЈИ У СЕБИ САДРЖИ ОБРАЗАЦ СТРУКТУРЕ ЦЕНЕ СА УПУТСТВОМ КАКО ДА СЕ ПОПУНИ  </t>
  </si>
  <si>
    <t>_____________________________________________________</t>
  </si>
  <si>
    <t>I -Партија</t>
  </si>
  <si>
    <t>Назив понуђача</t>
  </si>
  <si>
    <t>II - Предмет набавке</t>
  </si>
  <si>
    <t>III - ЈКЛ</t>
  </si>
  <si>
    <t>IV - Заштићени назив понуђеног лека</t>
  </si>
  <si>
    <t>V - Произвођач</t>
  </si>
  <si>
    <t>VI - Фармацеутски облик</t>
  </si>
  <si>
    <t>VII - Јачина лека</t>
  </si>
  <si>
    <t>VIII - Јединица мере</t>
  </si>
  <si>
    <t>IX - Количина</t>
  </si>
  <si>
    <t>X - Јединична цена</t>
  </si>
  <si>
    <t>XI - Укупна цена без ПДВ-а</t>
  </si>
  <si>
    <t>XII - Износ ПДВ-а</t>
  </si>
  <si>
    <t>XIII - Укупна цена са ПДВ-ом</t>
  </si>
  <si>
    <t>hidroksi progesteron 250 mg</t>
  </si>
  <si>
    <t>oksitocin 5 i.j.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</si>
  <si>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Јединствена класификација лека - ЈКЛ (колона: III), заштићени назив понуђеног лека (колона: IV), произвођач (колона: V), јединична цена  (колона: X), рок важења понуде и рок испоруке.
</t>
    </r>
    <r>
      <rPr>
        <b/>
        <sz val="10"/>
        <color indexed="8"/>
        <rFont val="Arial"/>
        <family val="2"/>
        <charset val="238"/>
      </rPr>
      <t>Понуђач, у оквиру једне партије, може да понуди један или више заштићених назива. За сваки од понуђених заштићених назива понуђач је дужан да унесе тражене податке (заштићени назив, JKЛ број и назив произвођача понуђеног лека).</t>
    </r>
    <r>
      <rPr>
        <sz val="10"/>
        <color indexed="8"/>
        <rFont val="Arial"/>
        <family val="2"/>
        <charset val="238"/>
      </rPr>
      <t xml:space="preserve"> 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образац цене уноси се само једнична цена  (колона:X) у складу са јединицом мере за партију. Јединичне цене уносе се без ПДВ-а. </t>
    </r>
    <r>
      <rPr>
        <b/>
        <sz val="10"/>
        <color indexed="8"/>
        <rFont val="Arial"/>
        <family val="2"/>
        <charset val="238"/>
      </rPr>
      <t>Понуђач уноси само једну јединичну цену (заокружену на две децимале), без обзира на број понуђених лекова (заштићених назива) у оквиру једне партије.</t>
    </r>
    <r>
      <rPr>
        <sz val="10"/>
        <color indexed="8"/>
        <rFont val="Arial"/>
        <family val="2"/>
        <charset val="238"/>
      </rPr>
      <t xml:space="preserve"> У образац није потребно уносити вредности из осталих колона ( колона:XI, XII и XIII),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 за јавну набавку.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indexed="8"/>
        <rFont val="Arial"/>
        <family val="2"/>
        <charset val="238"/>
      </rPr>
      <t xml:space="preserve">
Рок испоруке уноси понуђач. </t>
    </r>
    <r>
      <rPr>
        <b/>
        <sz val="10"/>
        <color indexed="8"/>
        <rFont val="Arial"/>
        <family val="2"/>
      </rPr>
      <t>Рок испоруке не може бити краћи од 24, нити дужи од 72 сата.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 или USB,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</si>
  <si>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Поводом позива за подношење понуде за јавну набавку лекова са Б Листе лекова, за период од 6 месеци– Лекови за БМПО и хормонску терапију у гинекологији; бр. ЈН: 404-1-110/15-97, објављеног на Порталу јавних набавки дана 24.11.2015.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</si>
</sst>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9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0" fillId="0" borderId="0" xfId="3" applyNumberFormat="1" applyFont="1" applyFill="1" applyAlignment="1">
      <alignment horizontal="center" vertical="center" wrapText="1"/>
    </xf>
    <xf numFmtId="49" fontId="11" fillId="0" borderId="0" xfId="3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15" fillId="2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" fontId="20" fillId="0" borderId="5" xfId="0" applyNumberFormat="1" applyFont="1" applyBorder="1" applyAlignment="1" applyProtection="1">
      <alignment horizontal="right" vertical="center" wrapText="1"/>
      <protection locked="0"/>
    </xf>
    <xf numFmtId="4" fontId="20" fillId="0" borderId="5" xfId="0" applyNumberFormat="1" applyFont="1" applyBorder="1" applyAlignment="1">
      <alignment horizontal="right" vertical="center" wrapText="1"/>
    </xf>
    <xf numFmtId="10" fontId="20" fillId="0" borderId="0" xfId="0" applyNumberFormat="1" applyFont="1"/>
    <xf numFmtId="4" fontId="20" fillId="0" borderId="6" xfId="0" applyNumberFormat="1" applyFont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right" vertical="center" wrapText="1"/>
    </xf>
    <xf numFmtId="0" fontId="13" fillId="0" borderId="5" xfId="4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5" xfId="4" applyNumberFormat="1" applyFont="1" applyFill="1" applyBorder="1" applyAlignment="1">
      <alignment horizontal="center" vertical="center" wrapText="1"/>
    </xf>
    <xf numFmtId="3" fontId="13" fillId="2" borderId="5" xfId="4" applyNumberFormat="1" applyFont="1" applyFill="1" applyBorder="1" applyAlignment="1">
      <alignment horizontal="center" vertical="center" wrapText="1"/>
    </xf>
    <xf numFmtId="0" fontId="13" fillId="0" borderId="5" xfId="4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3" fontId="21" fillId="2" borderId="0" xfId="0" applyNumberFormat="1" applyFont="1" applyFill="1" applyAlignment="1">
      <alignment horizontal="right" vertical="center"/>
    </xf>
    <xf numFmtId="4" fontId="20" fillId="0" borderId="5" xfId="0" applyNumberFormat="1" applyFont="1" applyBorder="1" applyAlignment="1">
      <alignment horizontal="right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3" fontId="24" fillId="0" borderId="5" xfId="0" applyNumberFormat="1" applyFont="1" applyBorder="1" applyAlignment="1">
      <alignment horizontal="center" vertical="center"/>
    </xf>
    <xf numFmtId="3" fontId="24" fillId="0" borderId="6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" fontId="4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0" fontId="2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25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left" vertical="top" wrapText="1"/>
    </xf>
    <xf numFmtId="0" fontId="21" fillId="0" borderId="0" xfId="0" applyFont="1" applyBorder="1" applyAlignment="1">
      <alignment vertical="justify" wrapText="1"/>
    </xf>
    <xf numFmtId="0" fontId="6" fillId="0" borderId="0" xfId="0" applyFont="1" applyFill="1" applyAlignment="1">
      <alignment horizontal="right" vertical="top" wrapText="1"/>
    </xf>
    <xf numFmtId="0" fontId="19" fillId="0" borderId="5" xfId="3" applyFont="1" applyFill="1" applyBorder="1" applyAlignment="1">
      <alignment horizontal="center" vertical="center" wrapText="1"/>
    </xf>
    <xf numFmtId="0" fontId="19" fillId="0" borderId="7" xfId="3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21" fillId="0" borderId="0" xfId="0" applyFont="1" applyAlignment="1">
      <alignment horizontal="center" vertical="justify" wrapText="1"/>
    </xf>
    <xf numFmtId="0" fontId="21" fillId="0" borderId="0" xfId="0" applyFont="1" applyBorder="1" applyAlignment="1">
      <alignment horizontal="center" vertical="justify" wrapText="1"/>
    </xf>
    <xf numFmtId="0" fontId="19" fillId="0" borderId="5" xfId="3" applyFont="1" applyFill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  <xf numFmtId="14" fontId="25" fillId="0" borderId="1" xfId="0" applyNumberFormat="1" applyFont="1" applyBorder="1" applyAlignment="1" applyProtection="1">
      <alignment horizontal="center"/>
      <protection locked="0"/>
    </xf>
    <xf numFmtId="0" fontId="25" fillId="0" borderId="1" xfId="0" applyNumberFormat="1" applyFont="1" applyBorder="1" applyAlignment="1" applyProtection="1">
      <alignment horizontal="center"/>
      <protection locked="0"/>
    </xf>
    <xf numFmtId="0" fontId="6" fillId="0" borderId="1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top" wrapText="1"/>
    </xf>
    <xf numFmtId="0" fontId="13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tabSelected="1" showWhiteSpace="0" zoomScale="80" zoomScaleNormal="80" zoomScalePageLayoutView="75" workbookViewId="0">
      <selection activeCell="P11" sqref="P11"/>
    </sheetView>
  </sheetViews>
  <sheetFormatPr defaultColWidth="9" defaultRowHeight="12.75" x14ac:dyDescent="0.2"/>
  <cols>
    <col min="1" max="1" width="8" style="6" customWidth="1"/>
    <col min="2" max="2" width="29.42578125" style="4" customWidth="1"/>
    <col min="3" max="3" width="16.5703125" style="4" customWidth="1"/>
    <col min="4" max="4" width="20" style="4" customWidth="1"/>
    <col min="5" max="5" width="18.42578125" style="4" customWidth="1"/>
    <col min="6" max="6" width="19.5703125" style="4" customWidth="1"/>
    <col min="7" max="7" width="16" style="25" customWidth="1"/>
    <col min="8" max="8" width="15.28515625" style="9" customWidth="1"/>
    <col min="9" max="9" width="13" style="10" customWidth="1"/>
    <col min="10" max="10" width="18.85546875" style="12" customWidth="1"/>
    <col min="11" max="11" width="21.85546875" style="12" customWidth="1"/>
    <col min="12" max="12" width="23.42578125" style="12" customWidth="1"/>
    <col min="13" max="13" width="31.140625" style="12" customWidth="1"/>
    <col min="14" max="14" width="0.85546875" style="1" customWidth="1"/>
    <col min="15" max="15" width="17.5703125" style="68" customWidth="1"/>
    <col min="16" max="16" width="17" style="68" customWidth="1"/>
    <col min="17" max="17" width="19.42578125" style="1" customWidth="1"/>
    <col min="18" max="18" width="14.85546875" style="68" customWidth="1"/>
    <col min="19" max="16384" width="9" style="1"/>
  </cols>
  <sheetData>
    <row r="1" spans="1:18" ht="15.75" customHeight="1" x14ac:dyDescent="0.2">
      <c r="A1" s="91" t="s">
        <v>72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8" x14ac:dyDescent="0.2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8" x14ac:dyDescent="0.2">
      <c r="A3" s="38"/>
      <c r="B3" s="39"/>
      <c r="C3" s="39"/>
      <c r="D3" s="39"/>
      <c r="E3" s="39"/>
      <c r="F3" s="39"/>
      <c r="G3" s="40"/>
      <c r="H3" s="41"/>
      <c r="I3" s="42"/>
      <c r="J3" s="43"/>
      <c r="K3" s="43"/>
      <c r="L3" s="43"/>
      <c r="M3" s="43"/>
    </row>
    <row r="4" spans="1:18" ht="17.25" customHeight="1" x14ac:dyDescent="0.2">
      <c r="A4" s="92" t="s">
        <v>91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8" ht="16.5" customHeight="1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8" x14ac:dyDescent="0.2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</row>
    <row r="7" spans="1:18" ht="26.25" customHeight="1" x14ac:dyDescent="0.2">
      <c r="A7" s="93"/>
      <c r="B7" s="93"/>
      <c r="C7" s="93"/>
      <c r="D7" s="93"/>
      <c r="E7" s="72"/>
      <c r="F7" s="72"/>
      <c r="G7" s="72"/>
      <c r="H7" s="72"/>
      <c r="I7" s="72"/>
      <c r="J7" s="90"/>
      <c r="K7" s="90"/>
      <c r="L7" s="90"/>
      <c r="M7" s="90"/>
    </row>
    <row r="8" spans="1:18" ht="12.75" customHeight="1" x14ac:dyDescent="0.2">
      <c r="A8" s="94" t="s">
        <v>75</v>
      </c>
      <c r="B8" s="94"/>
      <c r="C8" s="73"/>
      <c r="D8" s="72"/>
      <c r="E8" s="72"/>
      <c r="F8" s="72"/>
      <c r="G8" s="72"/>
      <c r="H8" s="72"/>
      <c r="I8" s="72"/>
      <c r="J8" s="72"/>
      <c r="K8" s="95" t="s">
        <v>71</v>
      </c>
      <c r="L8" s="95"/>
      <c r="M8" s="95"/>
    </row>
    <row r="9" spans="1:18" ht="30" customHeight="1" x14ac:dyDescent="0.25">
      <c r="A9" s="89"/>
      <c r="B9" s="89"/>
      <c r="C9" s="74"/>
      <c r="D9" s="72"/>
      <c r="E9" s="72"/>
      <c r="F9" s="72"/>
      <c r="G9" s="72"/>
      <c r="H9" s="72"/>
      <c r="I9" s="72"/>
      <c r="J9" s="72"/>
      <c r="K9" s="93"/>
      <c r="L9" s="93"/>
      <c r="M9" s="93"/>
    </row>
    <row r="10" spans="1:18" x14ac:dyDescent="0.2">
      <c r="A10" s="96" t="s">
        <v>68</v>
      </c>
      <c r="B10" s="96"/>
      <c r="C10" s="73"/>
      <c r="D10" s="72"/>
      <c r="E10" s="72"/>
      <c r="F10" s="72"/>
      <c r="G10" s="72"/>
      <c r="H10" s="72"/>
      <c r="I10" s="72"/>
      <c r="J10" s="72"/>
      <c r="K10" s="95" t="s">
        <v>70</v>
      </c>
      <c r="L10" s="95"/>
      <c r="M10" s="95"/>
    </row>
    <row r="11" spans="1:18" ht="27.75" customHeight="1" x14ac:dyDescent="0.25">
      <c r="A11" s="88"/>
      <c r="B11" s="89"/>
      <c r="C11" s="74"/>
      <c r="D11" s="72"/>
      <c r="E11" s="72"/>
      <c r="F11" s="72"/>
      <c r="G11" s="72"/>
      <c r="H11" s="72"/>
      <c r="I11" s="72"/>
      <c r="J11" s="90"/>
      <c r="K11" s="90"/>
      <c r="L11" s="90"/>
      <c r="M11" s="90"/>
    </row>
    <row r="12" spans="1:18" ht="15" customHeight="1" x14ac:dyDescent="0.2">
      <c r="A12" s="80" t="s">
        <v>69</v>
      </c>
      <c r="B12" s="80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7" t="s">
        <v>4</v>
      </c>
    </row>
    <row r="13" spans="1:18" s="2" customFormat="1" ht="20.25" customHeight="1" thickBot="1" x14ac:dyDescent="0.3">
      <c r="A13" s="26"/>
      <c r="B13" s="27"/>
      <c r="C13" s="27"/>
      <c r="D13" s="27"/>
      <c r="E13" s="27"/>
      <c r="F13" s="27"/>
      <c r="G13" s="28"/>
      <c r="H13" s="26"/>
      <c r="I13" s="26"/>
      <c r="J13" s="11"/>
      <c r="K13" s="11"/>
      <c r="L13" s="11"/>
      <c r="M13" s="11"/>
      <c r="O13" s="69"/>
      <c r="P13" s="69"/>
      <c r="R13" s="69"/>
    </row>
    <row r="14" spans="1:18" s="2" customFormat="1" ht="38.25" customHeight="1" thickBot="1" x14ac:dyDescent="0.3">
      <c r="A14" s="54" t="s">
        <v>74</v>
      </c>
      <c r="B14" s="54" t="s">
        <v>76</v>
      </c>
      <c r="C14" s="54" t="s">
        <v>77</v>
      </c>
      <c r="D14" s="55" t="s">
        <v>78</v>
      </c>
      <c r="E14" s="54" t="s">
        <v>79</v>
      </c>
      <c r="F14" s="54" t="s">
        <v>80</v>
      </c>
      <c r="G14" s="56" t="s">
        <v>81</v>
      </c>
      <c r="H14" s="54" t="s">
        <v>82</v>
      </c>
      <c r="I14" s="57" t="s">
        <v>83</v>
      </c>
      <c r="J14" s="58" t="s">
        <v>84</v>
      </c>
      <c r="K14" s="55" t="s">
        <v>85</v>
      </c>
      <c r="L14" s="55" t="s">
        <v>86</v>
      </c>
      <c r="M14" s="55" t="s">
        <v>87</v>
      </c>
      <c r="N14" s="48"/>
      <c r="O14" s="69"/>
      <c r="P14" s="69"/>
      <c r="R14" s="69"/>
    </row>
    <row r="15" spans="1:18" ht="46.5" customHeight="1" thickBot="1" x14ac:dyDescent="0.25">
      <c r="A15" s="78">
        <v>1</v>
      </c>
      <c r="B15" s="62" t="s">
        <v>9</v>
      </c>
      <c r="C15" s="45"/>
      <c r="D15" s="45"/>
      <c r="E15" s="45"/>
      <c r="F15" s="62" t="s">
        <v>10</v>
      </c>
      <c r="G15" s="62" t="s">
        <v>11</v>
      </c>
      <c r="H15" s="62" t="s">
        <v>12</v>
      </c>
      <c r="I15" s="65">
        <v>33050</v>
      </c>
      <c r="J15" s="49"/>
      <c r="K15" s="50">
        <f>I15*J15</f>
        <v>0</v>
      </c>
      <c r="L15" s="50">
        <f t="shared" ref="L15:L38" si="0">K15*N15</f>
        <v>0</v>
      </c>
      <c r="M15" s="50">
        <f t="shared" ref="M15:M38" si="1">SUM(K15,L15)</f>
        <v>0</v>
      </c>
      <c r="N15" s="51">
        <v>0.1</v>
      </c>
      <c r="Q15" s="68"/>
    </row>
    <row r="16" spans="1:18" ht="35.1" customHeight="1" thickBot="1" x14ac:dyDescent="0.25">
      <c r="A16" s="78">
        <v>2</v>
      </c>
      <c r="B16" s="63" t="s">
        <v>13</v>
      </c>
      <c r="C16" s="47"/>
      <c r="D16" s="47"/>
      <c r="E16" s="47"/>
      <c r="F16" s="63" t="s">
        <v>10</v>
      </c>
      <c r="G16" s="63" t="s">
        <v>42</v>
      </c>
      <c r="H16" s="63" t="s">
        <v>12</v>
      </c>
      <c r="I16" s="66">
        <v>78000</v>
      </c>
      <c r="J16" s="49"/>
      <c r="K16" s="50">
        <f>I16*J16</f>
        <v>0</v>
      </c>
      <c r="L16" s="50">
        <f t="shared" si="0"/>
        <v>0</v>
      </c>
      <c r="M16" s="50">
        <f t="shared" si="1"/>
        <v>0</v>
      </c>
      <c r="N16" s="51">
        <v>0.1</v>
      </c>
      <c r="Q16" s="68"/>
    </row>
    <row r="17" spans="1:17" ht="35.1" customHeight="1" thickBot="1" x14ac:dyDescent="0.25">
      <c r="A17" s="78">
        <v>3</v>
      </c>
      <c r="B17" s="63" t="s">
        <v>14</v>
      </c>
      <c r="C17" s="45"/>
      <c r="D17" s="45"/>
      <c r="E17" s="45"/>
      <c r="F17" s="63" t="s">
        <v>34</v>
      </c>
      <c r="G17" s="63" t="s">
        <v>43</v>
      </c>
      <c r="H17" s="63" t="s">
        <v>63</v>
      </c>
      <c r="I17" s="67">
        <v>600</v>
      </c>
      <c r="J17" s="49"/>
      <c r="K17" s="52">
        <f t="shared" ref="K17" si="2">I17*J17</f>
        <v>0</v>
      </c>
      <c r="L17" s="52">
        <f t="shared" si="0"/>
        <v>0</v>
      </c>
      <c r="M17" s="52">
        <f t="shared" si="1"/>
        <v>0</v>
      </c>
      <c r="N17" s="51">
        <v>0.1</v>
      </c>
      <c r="Q17" s="68"/>
    </row>
    <row r="18" spans="1:17" ht="48" customHeight="1" thickBot="1" x14ac:dyDescent="0.25">
      <c r="A18" s="78">
        <v>4</v>
      </c>
      <c r="B18" s="63" t="s">
        <v>15</v>
      </c>
      <c r="C18" s="45"/>
      <c r="D18" s="45"/>
      <c r="E18" s="45"/>
      <c r="F18" s="63" t="s">
        <v>35</v>
      </c>
      <c r="G18" s="63" t="s">
        <v>44</v>
      </c>
      <c r="H18" s="63" t="s">
        <v>35</v>
      </c>
      <c r="I18" s="66">
        <v>1200</v>
      </c>
      <c r="J18" s="49"/>
      <c r="K18" s="50">
        <f>I18*J18</f>
        <v>0</v>
      </c>
      <c r="L18" s="50">
        <f t="shared" si="0"/>
        <v>0</v>
      </c>
      <c r="M18" s="50">
        <f t="shared" si="1"/>
        <v>0</v>
      </c>
      <c r="N18" s="51">
        <v>0.1</v>
      </c>
      <c r="Q18" s="68"/>
    </row>
    <row r="19" spans="1:17" ht="48" customHeight="1" thickBot="1" x14ac:dyDescent="0.25">
      <c r="A19" s="78">
        <v>5</v>
      </c>
      <c r="B19" s="63" t="s">
        <v>16</v>
      </c>
      <c r="C19" s="46"/>
      <c r="D19" s="46"/>
      <c r="E19" s="46"/>
      <c r="F19" s="63" t="s">
        <v>36</v>
      </c>
      <c r="G19" s="63" t="s">
        <v>45</v>
      </c>
      <c r="H19" s="63" t="s">
        <v>12</v>
      </c>
      <c r="I19" s="66">
        <v>1000</v>
      </c>
      <c r="J19" s="49"/>
      <c r="K19" s="53">
        <f t="shared" ref="K19:K38" si="3">I19*J19</f>
        <v>0</v>
      </c>
      <c r="L19" s="53">
        <f t="shared" si="0"/>
        <v>0</v>
      </c>
      <c r="M19" s="61">
        <f t="shared" si="1"/>
        <v>0</v>
      </c>
      <c r="N19" s="51">
        <v>0.1</v>
      </c>
      <c r="Q19" s="68"/>
    </row>
    <row r="20" spans="1:17" ht="48" customHeight="1" thickBot="1" x14ac:dyDescent="0.25">
      <c r="A20" s="78">
        <v>6</v>
      </c>
      <c r="B20" s="63" t="s">
        <v>17</v>
      </c>
      <c r="C20" s="46"/>
      <c r="D20" s="46"/>
      <c r="E20" s="46"/>
      <c r="F20" s="63" t="s">
        <v>37</v>
      </c>
      <c r="G20" s="63" t="s">
        <v>46</v>
      </c>
      <c r="H20" s="63" t="s">
        <v>12</v>
      </c>
      <c r="I20" s="66">
        <v>15000</v>
      </c>
      <c r="J20" s="49"/>
      <c r="K20" s="53">
        <f t="shared" si="3"/>
        <v>0</v>
      </c>
      <c r="L20" s="53">
        <f t="shared" si="0"/>
        <v>0</v>
      </c>
      <c r="M20" s="53">
        <f t="shared" si="1"/>
        <v>0</v>
      </c>
      <c r="N20" s="51">
        <v>0.1</v>
      </c>
      <c r="Q20" s="68"/>
    </row>
    <row r="21" spans="1:17" ht="48" customHeight="1" thickBot="1" x14ac:dyDescent="0.25">
      <c r="A21" s="78">
        <v>7</v>
      </c>
      <c r="B21" s="63" t="s">
        <v>18</v>
      </c>
      <c r="C21" s="46"/>
      <c r="D21" s="46"/>
      <c r="E21" s="46"/>
      <c r="F21" s="63" t="s">
        <v>10</v>
      </c>
      <c r="G21" s="63" t="s">
        <v>47</v>
      </c>
      <c r="H21" s="63" t="s">
        <v>12</v>
      </c>
      <c r="I21" s="66">
        <v>1200</v>
      </c>
      <c r="J21" s="49"/>
      <c r="K21" s="53">
        <f t="shared" si="3"/>
        <v>0</v>
      </c>
      <c r="L21" s="53">
        <f t="shared" si="0"/>
        <v>0</v>
      </c>
      <c r="M21" s="53">
        <f t="shared" si="1"/>
        <v>0</v>
      </c>
      <c r="N21" s="51">
        <v>0.1</v>
      </c>
      <c r="Q21" s="68"/>
    </row>
    <row r="22" spans="1:17" ht="48" customHeight="1" thickBot="1" x14ac:dyDescent="0.25">
      <c r="A22" s="78">
        <v>8</v>
      </c>
      <c r="B22" s="64" t="s">
        <v>88</v>
      </c>
      <c r="C22" s="46"/>
      <c r="D22" s="46"/>
      <c r="E22" s="46"/>
      <c r="F22" s="63" t="s">
        <v>36</v>
      </c>
      <c r="G22" s="63" t="s">
        <v>47</v>
      </c>
      <c r="H22" s="63" t="s">
        <v>12</v>
      </c>
      <c r="I22" s="66">
        <v>22000</v>
      </c>
      <c r="J22" s="49"/>
      <c r="K22" s="53">
        <f t="shared" si="3"/>
        <v>0</v>
      </c>
      <c r="L22" s="53">
        <f t="shared" si="0"/>
        <v>0</v>
      </c>
      <c r="M22" s="53">
        <f t="shared" si="1"/>
        <v>0</v>
      </c>
      <c r="N22" s="51">
        <v>0.1</v>
      </c>
      <c r="Q22" s="68"/>
    </row>
    <row r="23" spans="1:17" ht="48" customHeight="1" thickBot="1" x14ac:dyDescent="0.25">
      <c r="A23" s="78">
        <v>9</v>
      </c>
      <c r="B23" s="62" t="s">
        <v>19</v>
      </c>
      <c r="C23" s="46"/>
      <c r="D23" s="46"/>
      <c r="E23" s="46"/>
      <c r="F23" s="63" t="s">
        <v>38</v>
      </c>
      <c r="G23" s="63" t="s">
        <v>48</v>
      </c>
      <c r="H23" s="63" t="s">
        <v>64</v>
      </c>
      <c r="I23" s="67">
        <v>150</v>
      </c>
      <c r="J23" s="49"/>
      <c r="K23" s="53">
        <f t="shared" si="3"/>
        <v>0</v>
      </c>
      <c r="L23" s="53">
        <f t="shared" si="0"/>
        <v>0</v>
      </c>
      <c r="M23" s="53">
        <f t="shared" si="1"/>
        <v>0</v>
      </c>
      <c r="N23" s="51">
        <v>0.1</v>
      </c>
      <c r="Q23" s="68"/>
    </row>
    <row r="24" spans="1:17" ht="48" customHeight="1" thickBot="1" x14ac:dyDescent="0.25">
      <c r="A24" s="78">
        <v>10</v>
      </c>
      <c r="B24" s="63" t="s">
        <v>20</v>
      </c>
      <c r="C24" s="46"/>
      <c r="D24" s="46"/>
      <c r="E24" s="46"/>
      <c r="F24" s="63" t="s">
        <v>10</v>
      </c>
      <c r="G24" s="63" t="s">
        <v>49</v>
      </c>
      <c r="H24" s="63" t="s">
        <v>12</v>
      </c>
      <c r="I24" s="66">
        <v>1000</v>
      </c>
      <c r="J24" s="49"/>
      <c r="K24" s="53">
        <f t="shared" si="3"/>
        <v>0</v>
      </c>
      <c r="L24" s="53">
        <f t="shared" si="0"/>
        <v>0</v>
      </c>
      <c r="M24" s="53">
        <f t="shared" si="1"/>
        <v>0</v>
      </c>
      <c r="N24" s="51">
        <v>0.1</v>
      </c>
      <c r="Q24" s="68"/>
    </row>
    <row r="25" spans="1:17" ht="48" customHeight="1" thickBot="1" x14ac:dyDescent="0.25">
      <c r="A25" s="78">
        <v>11</v>
      </c>
      <c r="B25" s="63" t="s">
        <v>21</v>
      </c>
      <c r="C25" s="46"/>
      <c r="D25" s="46"/>
      <c r="E25" s="46"/>
      <c r="F25" s="63" t="s">
        <v>39</v>
      </c>
      <c r="G25" s="63" t="s">
        <v>50</v>
      </c>
      <c r="H25" s="63" t="s">
        <v>12</v>
      </c>
      <c r="I25" s="66">
        <v>1200</v>
      </c>
      <c r="J25" s="49"/>
      <c r="K25" s="53">
        <f t="shared" si="3"/>
        <v>0</v>
      </c>
      <c r="L25" s="53">
        <f t="shared" si="0"/>
        <v>0</v>
      </c>
      <c r="M25" s="53">
        <f t="shared" si="1"/>
        <v>0</v>
      </c>
      <c r="N25" s="51">
        <v>0.1</v>
      </c>
      <c r="Q25" s="68"/>
    </row>
    <row r="26" spans="1:17" ht="48" customHeight="1" thickBot="1" x14ac:dyDescent="0.25">
      <c r="A26" s="78">
        <v>12</v>
      </c>
      <c r="B26" s="63" t="s">
        <v>22</v>
      </c>
      <c r="C26" s="46"/>
      <c r="D26" s="46"/>
      <c r="E26" s="46"/>
      <c r="F26" s="63" t="s">
        <v>39</v>
      </c>
      <c r="G26" s="63" t="s">
        <v>51</v>
      </c>
      <c r="H26" s="63" t="s">
        <v>65</v>
      </c>
      <c r="I26" s="66">
        <v>9000</v>
      </c>
      <c r="J26" s="49"/>
      <c r="K26" s="53">
        <f t="shared" si="3"/>
        <v>0</v>
      </c>
      <c r="L26" s="53">
        <f t="shared" si="0"/>
        <v>0</v>
      </c>
      <c r="M26" s="53">
        <f t="shared" si="1"/>
        <v>0</v>
      </c>
      <c r="N26" s="51">
        <v>0.1</v>
      </c>
      <c r="Q26" s="68"/>
    </row>
    <row r="27" spans="1:17" ht="48" customHeight="1" thickBot="1" x14ac:dyDescent="0.25">
      <c r="A27" s="78">
        <v>13</v>
      </c>
      <c r="B27" s="63" t="s">
        <v>23</v>
      </c>
      <c r="C27" s="46"/>
      <c r="D27" s="46"/>
      <c r="E27" s="46"/>
      <c r="F27" s="63" t="s">
        <v>39</v>
      </c>
      <c r="G27" s="63" t="s">
        <v>52</v>
      </c>
      <c r="H27" s="63" t="s">
        <v>65</v>
      </c>
      <c r="I27" s="67">
        <v>4</v>
      </c>
      <c r="J27" s="49"/>
      <c r="K27" s="53">
        <f t="shared" si="3"/>
        <v>0</v>
      </c>
      <c r="L27" s="53">
        <f t="shared" si="0"/>
        <v>0</v>
      </c>
      <c r="M27" s="53">
        <f t="shared" si="1"/>
        <v>0</v>
      </c>
      <c r="N27" s="51">
        <v>0.1</v>
      </c>
      <c r="Q27" s="68"/>
    </row>
    <row r="28" spans="1:17" ht="48" customHeight="1" thickBot="1" x14ac:dyDescent="0.25">
      <c r="A28" s="78">
        <v>14</v>
      </c>
      <c r="B28" s="63" t="s">
        <v>24</v>
      </c>
      <c r="C28" s="46"/>
      <c r="D28" s="46"/>
      <c r="E28" s="46"/>
      <c r="F28" s="63" t="s">
        <v>39</v>
      </c>
      <c r="G28" s="63" t="s">
        <v>52</v>
      </c>
      <c r="H28" s="63" t="s">
        <v>65</v>
      </c>
      <c r="I28" s="66">
        <v>6000</v>
      </c>
      <c r="J28" s="49"/>
      <c r="K28" s="53">
        <f t="shared" si="3"/>
        <v>0</v>
      </c>
      <c r="L28" s="53">
        <f t="shared" si="0"/>
        <v>0</v>
      </c>
      <c r="M28" s="53">
        <f t="shared" si="1"/>
        <v>0</v>
      </c>
      <c r="N28" s="51">
        <v>0.1</v>
      </c>
      <c r="Q28" s="68"/>
    </row>
    <row r="29" spans="1:17" ht="48" customHeight="1" thickBot="1" x14ac:dyDescent="0.25">
      <c r="A29" s="79">
        <v>15</v>
      </c>
      <c r="B29" s="62" t="s">
        <v>25</v>
      </c>
      <c r="C29" s="47"/>
      <c r="D29" s="47"/>
      <c r="E29" s="47"/>
      <c r="F29" s="63" t="s">
        <v>36</v>
      </c>
      <c r="G29" s="63" t="s">
        <v>53</v>
      </c>
      <c r="H29" s="63" t="s">
        <v>66</v>
      </c>
      <c r="I29" s="67">
        <v>400</v>
      </c>
      <c r="J29" s="49"/>
      <c r="K29" s="53">
        <f t="shared" si="3"/>
        <v>0</v>
      </c>
      <c r="L29" s="53">
        <f t="shared" si="0"/>
        <v>0</v>
      </c>
      <c r="M29" s="53">
        <f t="shared" si="1"/>
        <v>0</v>
      </c>
      <c r="N29" s="51">
        <v>0.1</v>
      </c>
      <c r="Q29" s="68"/>
    </row>
    <row r="30" spans="1:17" ht="48" customHeight="1" thickBot="1" x14ac:dyDescent="0.25">
      <c r="A30" s="78">
        <v>16</v>
      </c>
      <c r="B30" s="63" t="s">
        <v>26</v>
      </c>
      <c r="C30" s="46"/>
      <c r="D30" s="46"/>
      <c r="E30" s="46"/>
      <c r="F30" s="62" t="s">
        <v>36</v>
      </c>
      <c r="G30" s="62" t="s">
        <v>54</v>
      </c>
      <c r="H30" s="62" t="s">
        <v>66</v>
      </c>
      <c r="I30" s="71">
        <v>500</v>
      </c>
      <c r="J30" s="49"/>
      <c r="K30" s="61">
        <f t="shared" si="3"/>
        <v>0</v>
      </c>
      <c r="L30" s="61">
        <f t="shared" si="0"/>
        <v>0</v>
      </c>
      <c r="M30" s="61">
        <f t="shared" si="1"/>
        <v>0</v>
      </c>
      <c r="N30" s="51">
        <v>0.1</v>
      </c>
      <c r="Q30" s="68"/>
    </row>
    <row r="31" spans="1:17" ht="48" customHeight="1" thickBot="1" x14ac:dyDescent="0.25">
      <c r="A31" s="78">
        <v>17</v>
      </c>
      <c r="B31" s="63" t="s">
        <v>27</v>
      </c>
      <c r="C31" s="46"/>
      <c r="D31" s="46"/>
      <c r="E31" s="46"/>
      <c r="F31" s="63" t="s">
        <v>36</v>
      </c>
      <c r="G31" s="63" t="s">
        <v>55</v>
      </c>
      <c r="H31" s="63" t="s">
        <v>66</v>
      </c>
      <c r="I31" s="67">
        <v>600</v>
      </c>
      <c r="J31" s="49"/>
      <c r="K31" s="53">
        <f t="shared" si="3"/>
        <v>0</v>
      </c>
      <c r="L31" s="53">
        <f t="shared" si="0"/>
        <v>0</v>
      </c>
      <c r="M31" s="53">
        <f t="shared" si="1"/>
        <v>0</v>
      </c>
      <c r="N31" s="51">
        <v>0.1</v>
      </c>
      <c r="Q31" s="68"/>
    </row>
    <row r="32" spans="1:17" ht="48" customHeight="1" thickBot="1" x14ac:dyDescent="0.25">
      <c r="A32" s="78">
        <v>18</v>
      </c>
      <c r="B32" s="63" t="s">
        <v>28</v>
      </c>
      <c r="C32" s="46"/>
      <c r="D32" s="46"/>
      <c r="E32" s="46"/>
      <c r="F32" s="63" t="s">
        <v>10</v>
      </c>
      <c r="G32" s="63" t="s">
        <v>56</v>
      </c>
      <c r="H32" s="63" t="s">
        <v>65</v>
      </c>
      <c r="I32" s="67">
        <v>762</v>
      </c>
      <c r="J32" s="49"/>
      <c r="K32" s="53">
        <f t="shared" si="3"/>
        <v>0</v>
      </c>
      <c r="L32" s="53">
        <f t="shared" si="0"/>
        <v>0</v>
      </c>
      <c r="M32" s="53">
        <f t="shared" si="1"/>
        <v>0</v>
      </c>
      <c r="N32" s="51">
        <v>0.1</v>
      </c>
      <c r="Q32" s="68"/>
    </row>
    <row r="33" spans="1:18" ht="48" customHeight="1" thickBot="1" x14ac:dyDescent="0.25">
      <c r="A33" s="78">
        <v>19</v>
      </c>
      <c r="B33" s="63" t="s">
        <v>29</v>
      </c>
      <c r="C33" s="46"/>
      <c r="D33" s="46"/>
      <c r="E33" s="46"/>
      <c r="F33" s="63" t="s">
        <v>10</v>
      </c>
      <c r="G33" s="63" t="s">
        <v>57</v>
      </c>
      <c r="H33" s="63" t="s">
        <v>65</v>
      </c>
      <c r="I33" s="67">
        <v>382</v>
      </c>
      <c r="J33" s="49"/>
      <c r="K33" s="53">
        <f t="shared" si="3"/>
        <v>0</v>
      </c>
      <c r="L33" s="53">
        <f t="shared" si="0"/>
        <v>0</v>
      </c>
      <c r="M33" s="53">
        <f t="shared" si="1"/>
        <v>0</v>
      </c>
      <c r="N33" s="51">
        <v>0.1</v>
      </c>
      <c r="Q33" s="68"/>
    </row>
    <row r="34" spans="1:18" ht="48" customHeight="1" thickBot="1" x14ac:dyDescent="0.25">
      <c r="A34" s="78">
        <v>20</v>
      </c>
      <c r="B34" s="63" t="s">
        <v>30</v>
      </c>
      <c r="C34" s="46"/>
      <c r="D34" s="46"/>
      <c r="E34" s="46"/>
      <c r="F34" s="63" t="s">
        <v>40</v>
      </c>
      <c r="G34" s="63" t="s">
        <v>58</v>
      </c>
      <c r="H34" s="63" t="s">
        <v>67</v>
      </c>
      <c r="I34" s="67">
        <v>36</v>
      </c>
      <c r="J34" s="49"/>
      <c r="K34" s="53">
        <f t="shared" si="3"/>
        <v>0</v>
      </c>
      <c r="L34" s="53">
        <f t="shared" si="0"/>
        <v>0</v>
      </c>
      <c r="M34" s="53">
        <f t="shared" si="1"/>
        <v>0</v>
      </c>
      <c r="N34" s="51">
        <v>0.1</v>
      </c>
      <c r="Q34" s="68"/>
    </row>
    <row r="35" spans="1:18" ht="48" customHeight="1" thickBot="1" x14ac:dyDescent="0.25">
      <c r="A35" s="78">
        <v>21</v>
      </c>
      <c r="B35" s="63" t="s">
        <v>31</v>
      </c>
      <c r="C35" s="46"/>
      <c r="D35" s="46"/>
      <c r="E35" s="46"/>
      <c r="F35" s="63" t="s">
        <v>40</v>
      </c>
      <c r="G35" s="63" t="s">
        <v>59</v>
      </c>
      <c r="H35" s="63" t="s">
        <v>67</v>
      </c>
      <c r="I35" s="67">
        <v>18</v>
      </c>
      <c r="J35" s="49"/>
      <c r="K35" s="53">
        <f t="shared" si="3"/>
        <v>0</v>
      </c>
      <c r="L35" s="53">
        <f t="shared" si="0"/>
        <v>0</v>
      </c>
      <c r="M35" s="53">
        <f t="shared" si="1"/>
        <v>0</v>
      </c>
      <c r="N35" s="51">
        <v>0.1</v>
      </c>
      <c r="Q35" s="68"/>
    </row>
    <row r="36" spans="1:18" ht="48" customHeight="1" thickBot="1" x14ac:dyDescent="0.25">
      <c r="A36" s="78">
        <v>22</v>
      </c>
      <c r="B36" s="63" t="s">
        <v>32</v>
      </c>
      <c r="C36" s="46"/>
      <c r="D36" s="46"/>
      <c r="E36" s="46"/>
      <c r="F36" s="63" t="s">
        <v>40</v>
      </c>
      <c r="G36" s="63" t="s">
        <v>60</v>
      </c>
      <c r="H36" s="63" t="s">
        <v>67</v>
      </c>
      <c r="I36" s="67">
        <v>12</v>
      </c>
      <c r="J36" s="49"/>
      <c r="K36" s="53">
        <f t="shared" si="3"/>
        <v>0</v>
      </c>
      <c r="L36" s="53">
        <f t="shared" si="0"/>
        <v>0</v>
      </c>
      <c r="M36" s="53">
        <f t="shared" si="1"/>
        <v>0</v>
      </c>
      <c r="N36" s="51">
        <v>0.1</v>
      </c>
      <c r="Q36" s="68"/>
    </row>
    <row r="37" spans="1:18" ht="48" customHeight="1" thickBot="1" x14ac:dyDescent="0.25">
      <c r="A37" s="78">
        <v>23</v>
      </c>
      <c r="B37" s="63" t="s">
        <v>33</v>
      </c>
      <c r="C37" s="46"/>
      <c r="D37" s="46"/>
      <c r="E37" s="46"/>
      <c r="F37" s="63" t="s">
        <v>36</v>
      </c>
      <c r="G37" s="63" t="s">
        <v>61</v>
      </c>
      <c r="H37" s="63" t="s">
        <v>12</v>
      </c>
      <c r="I37" s="66">
        <v>100000</v>
      </c>
      <c r="J37" s="49"/>
      <c r="K37" s="53">
        <f t="shared" si="3"/>
        <v>0</v>
      </c>
      <c r="L37" s="53">
        <f t="shared" si="0"/>
        <v>0</v>
      </c>
      <c r="M37" s="53">
        <f t="shared" si="1"/>
        <v>0</v>
      </c>
      <c r="N37" s="51">
        <v>0.1</v>
      </c>
      <c r="Q37" s="68"/>
    </row>
    <row r="38" spans="1:18" ht="48" customHeight="1" thickBot="1" x14ac:dyDescent="0.25">
      <c r="A38" s="78">
        <v>24</v>
      </c>
      <c r="B38" s="63" t="s">
        <v>89</v>
      </c>
      <c r="C38" s="46"/>
      <c r="D38" s="46"/>
      <c r="E38" s="46"/>
      <c r="F38" s="63" t="s">
        <v>41</v>
      </c>
      <c r="G38" s="63" t="s">
        <v>62</v>
      </c>
      <c r="H38" s="63" t="s">
        <v>12</v>
      </c>
      <c r="I38" s="66">
        <v>6000</v>
      </c>
      <c r="J38" s="49"/>
      <c r="K38" s="53">
        <f t="shared" si="3"/>
        <v>0</v>
      </c>
      <c r="L38" s="53">
        <f t="shared" si="0"/>
        <v>0</v>
      </c>
      <c r="M38" s="53">
        <f t="shared" si="1"/>
        <v>0</v>
      </c>
      <c r="N38" s="51">
        <v>0.1</v>
      </c>
      <c r="Q38" s="68"/>
    </row>
    <row r="39" spans="1:18" ht="30" customHeight="1" thickBot="1" x14ac:dyDescent="0.25">
      <c r="A39" s="83" t="s">
        <v>1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4">
        <f>K15+K16+K17+K18+K19+K20+K21+K22+K23+K24+K25+K26+K27+K28+K29+K30+K31+K32+K33+K34+K35+K36+K37+K38</f>
        <v>0</v>
      </c>
      <c r="N39" s="84"/>
      <c r="Q39" s="68"/>
    </row>
    <row r="40" spans="1:18" ht="30" customHeight="1" thickBot="1" x14ac:dyDescent="0.25">
      <c r="A40" s="83" t="s">
        <v>0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4">
        <f>L15+L16+L17+L18+L19+L20+L21+L22+L23+L24+L25+L26+L27+L28+L29+L30+L31+L32+L33+L34+L35+L36+L37+L38</f>
        <v>0</v>
      </c>
      <c r="N40" s="84"/>
    </row>
    <row r="41" spans="1:18" ht="30" customHeight="1" thickBot="1" x14ac:dyDescent="0.25">
      <c r="A41" s="83" t="s">
        <v>2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4">
        <f>M15+M16+M17+M18+M19+M20+M21+M22+M23+M24+M25+M26+M27+M28+M29+M30+M31+M32+M33+M34+M35+M36+M37+M38</f>
        <v>0</v>
      </c>
      <c r="N41" s="84"/>
    </row>
    <row r="42" spans="1:18" ht="15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7"/>
      <c r="M42" s="37"/>
    </row>
    <row r="43" spans="1:18" ht="30" customHeight="1" x14ac:dyDescent="0.2">
      <c r="A43" s="87" t="s">
        <v>8</v>
      </c>
      <c r="B43" s="87"/>
      <c r="C43" s="87"/>
      <c r="D43" s="87"/>
      <c r="E43" s="87"/>
      <c r="F43" s="87"/>
      <c r="G43" s="36"/>
      <c r="H43" s="36"/>
      <c r="I43" s="36"/>
      <c r="J43" s="36"/>
      <c r="K43" s="36"/>
      <c r="L43" s="37"/>
      <c r="M43" s="37"/>
    </row>
    <row r="44" spans="1:18" x14ac:dyDescent="0.2">
      <c r="A44" s="5"/>
      <c r="B44" s="3"/>
      <c r="C44" s="3"/>
      <c r="D44" s="3"/>
      <c r="E44" s="3"/>
      <c r="F44" s="3"/>
      <c r="G44" s="22"/>
      <c r="H44" s="7"/>
      <c r="I44" s="8"/>
    </row>
    <row r="45" spans="1:18" s="17" customFormat="1" ht="15.75" x14ac:dyDescent="0.25">
      <c r="A45" s="33" t="s">
        <v>5</v>
      </c>
      <c r="B45" s="33"/>
      <c r="C45" s="33"/>
      <c r="D45" s="34"/>
      <c r="E45" s="33"/>
      <c r="F45" s="13"/>
      <c r="G45" s="23"/>
      <c r="H45" s="14"/>
      <c r="I45" s="15"/>
      <c r="J45" s="16"/>
      <c r="K45" s="16"/>
      <c r="L45" s="16"/>
      <c r="M45" s="16"/>
      <c r="O45" s="70"/>
      <c r="P45" s="70"/>
      <c r="R45" s="70"/>
    </row>
    <row r="46" spans="1:18" s="17" customFormat="1" ht="15.75" customHeight="1" x14ac:dyDescent="0.25">
      <c r="A46" s="18"/>
      <c r="B46" s="19"/>
      <c r="C46" s="19"/>
      <c r="D46" s="19"/>
      <c r="E46" s="19"/>
      <c r="F46" s="59"/>
      <c r="G46" s="60"/>
      <c r="H46" s="81" t="s">
        <v>6</v>
      </c>
      <c r="I46" s="81"/>
      <c r="J46" s="81"/>
      <c r="K46" s="81"/>
      <c r="L46" s="81"/>
      <c r="M46" s="81"/>
      <c r="O46" s="70"/>
      <c r="P46" s="70"/>
      <c r="R46" s="70"/>
    </row>
    <row r="47" spans="1:18" s="17" customFormat="1" ht="15.75" x14ac:dyDescent="0.25">
      <c r="A47" s="18"/>
      <c r="B47" s="44"/>
      <c r="C47" s="44"/>
      <c r="D47" s="44"/>
      <c r="E47" s="85"/>
      <c r="F47" s="86" t="s">
        <v>7</v>
      </c>
      <c r="G47" s="60"/>
      <c r="H47" s="76"/>
      <c r="I47" s="76"/>
      <c r="J47" s="76"/>
      <c r="K47" s="76"/>
      <c r="L47" s="76"/>
      <c r="M47" s="76"/>
      <c r="O47" s="70"/>
      <c r="P47" s="70"/>
      <c r="R47" s="70"/>
    </row>
    <row r="48" spans="1:18" s="17" customFormat="1" ht="15.75" x14ac:dyDescent="0.25">
      <c r="A48" s="18"/>
      <c r="B48" s="44"/>
      <c r="C48" s="44"/>
      <c r="D48" s="44"/>
      <c r="E48" s="85"/>
      <c r="F48" s="86"/>
      <c r="G48" s="60"/>
      <c r="H48" s="76"/>
      <c r="I48" s="82" t="s">
        <v>73</v>
      </c>
      <c r="J48" s="82"/>
      <c r="K48" s="82"/>
      <c r="L48" s="82"/>
      <c r="M48" s="82"/>
      <c r="O48" s="70"/>
      <c r="P48" s="70"/>
      <c r="R48" s="70"/>
    </row>
    <row r="49" spans="1:18" s="17" customFormat="1" ht="15.75" x14ac:dyDescent="0.25">
      <c r="A49" s="29"/>
      <c r="B49" s="44"/>
      <c r="C49" s="44"/>
      <c r="D49" s="44"/>
      <c r="E49" s="19"/>
      <c r="F49" s="19"/>
      <c r="G49" s="19"/>
      <c r="H49" s="29"/>
      <c r="I49" s="35"/>
      <c r="J49" s="21"/>
      <c r="K49" s="30"/>
      <c r="L49" s="30"/>
      <c r="M49" s="30"/>
      <c r="N49" s="30"/>
      <c r="O49" s="70"/>
      <c r="P49" s="70"/>
      <c r="R49" s="70"/>
    </row>
    <row r="50" spans="1:18" s="17" customFormat="1" ht="15.75" x14ac:dyDescent="0.25">
      <c r="A50" s="29"/>
      <c r="B50" s="44"/>
      <c r="C50" s="44"/>
      <c r="D50" s="44"/>
      <c r="E50" s="4"/>
      <c r="F50" s="4"/>
      <c r="G50" s="19"/>
      <c r="H50" s="29"/>
      <c r="I50" s="35"/>
      <c r="J50" s="21"/>
      <c r="K50" s="30"/>
      <c r="L50" s="30"/>
      <c r="M50" s="30"/>
      <c r="N50" s="30"/>
      <c r="O50" s="70"/>
      <c r="P50" s="70"/>
      <c r="R50" s="70"/>
    </row>
    <row r="51" spans="1:18" s="17" customFormat="1" ht="6" customHeight="1" x14ac:dyDescent="0.25">
      <c r="A51" s="18"/>
      <c r="B51" s="44"/>
      <c r="C51" s="44"/>
      <c r="D51" s="44"/>
      <c r="E51" s="4"/>
      <c r="F51" s="4" t="s">
        <v>3</v>
      </c>
      <c r="G51" s="19"/>
      <c r="H51" s="24"/>
      <c r="I51" s="20"/>
      <c r="J51" s="21"/>
      <c r="K51" s="16"/>
      <c r="L51" s="16"/>
      <c r="M51" s="16"/>
      <c r="N51" s="16"/>
      <c r="O51" s="70"/>
      <c r="P51" s="70"/>
      <c r="R51" s="70"/>
    </row>
  </sheetData>
  <sheetProtection deleteColumns="0" deleteRows="0"/>
  <dataConsolidate/>
  <mergeCells count="24">
    <mergeCell ref="A11:B11"/>
    <mergeCell ref="J11:M11"/>
    <mergeCell ref="A1:M2"/>
    <mergeCell ref="A4:M5"/>
    <mergeCell ref="A7:D7"/>
    <mergeCell ref="J7:M7"/>
    <mergeCell ref="A8:B8"/>
    <mergeCell ref="K8:M8"/>
    <mergeCell ref="A9:B9"/>
    <mergeCell ref="K9:M9"/>
    <mergeCell ref="A10:B10"/>
    <mergeCell ref="K10:M10"/>
    <mergeCell ref="A12:B12"/>
    <mergeCell ref="H46:M46"/>
    <mergeCell ref="I48:M48"/>
    <mergeCell ref="A40:L40"/>
    <mergeCell ref="A41:L41"/>
    <mergeCell ref="M39:N39"/>
    <mergeCell ref="E47:E48"/>
    <mergeCell ref="M40:N40"/>
    <mergeCell ref="M41:N41"/>
    <mergeCell ref="F47:F48"/>
    <mergeCell ref="A43:F43"/>
    <mergeCell ref="A39:L39"/>
  </mergeCells>
  <phoneticPr fontId="7" type="noConversion"/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R14" sqref="R14"/>
    </sheetView>
  </sheetViews>
  <sheetFormatPr defaultRowHeight="15" x14ac:dyDescent="0.25"/>
  <sheetData>
    <row r="1" spans="1:12" x14ac:dyDescent="0.25">
      <c r="A1" s="97" t="s">
        <v>90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2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1:12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1:12" x14ac:dyDescent="0.2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</row>
    <row r="10" spans="1:12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1:12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2" spans="1:12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</row>
    <row r="13" spans="1:12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1:12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</row>
    <row r="15" spans="1:12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</row>
    <row r="16" spans="1:12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</row>
    <row r="17" spans="1:12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</row>
    <row r="18" spans="1:12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</row>
    <row r="19" spans="1:12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0" spans="1:12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</row>
    <row r="21" spans="1:12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2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</row>
    <row r="23" spans="1:12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</row>
    <row r="24" spans="1:12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</row>
    <row r="25" spans="1:12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</row>
    <row r="26" spans="1:12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</row>
    <row r="27" spans="1:12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</row>
    <row r="28" spans="1:12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</row>
    <row r="29" spans="1:12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</row>
    <row r="30" spans="1:12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1:12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</row>
    <row r="32" spans="1:12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</row>
    <row r="33" spans="1:12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</row>
  </sheetData>
  <mergeCells count="1">
    <mergeCell ref="A1:L3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Tomanic</cp:lastModifiedBy>
  <cp:lastPrinted>2015-11-23T08:29:32Z</cp:lastPrinted>
  <dcterms:created xsi:type="dcterms:W3CDTF">2013-07-24T11:49:32Z</dcterms:created>
  <dcterms:modified xsi:type="dcterms:W3CDTF">2015-11-24T07:20:23Z</dcterms:modified>
</cp:coreProperties>
</file>