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39 Retke bolesti\"/>
    </mc:Choice>
  </mc:AlternateContent>
  <xr:revisionPtr revIDLastSave="0" documentId="8_{FD9CAB40-F7B4-49F9-8BB9-77C3169CED2F}" xr6:coauthVersionLast="36" xr6:coauthVersionMax="36" xr10:uidLastSave="{00000000-0000-0000-0000-000000000000}"/>
  <bookViews>
    <workbookView xWindow="0" yWindow="0" windowWidth="28800" windowHeight="11505" tabRatio="212" xr2:uid="{00000000-000D-0000-FFFF-FFFF00000000}"/>
  </bookViews>
  <sheets>
    <sheet name="26-39" sheetId="2" r:id="rId1"/>
  </sheets>
  <externalReferences>
    <externalReference r:id="rId2"/>
  </externalReferences>
  <definedNames>
    <definedName name="_xlnm._FilterDatabase" localSheetId="0" hidden="1">'26-39'!$A$2:$N$93</definedName>
  </definedNames>
  <calcPr calcId="191029"/>
</workbook>
</file>

<file path=xl/calcChain.xml><?xml version="1.0" encoding="utf-8"?>
<calcChain xmlns="http://schemas.openxmlformats.org/spreadsheetml/2006/main">
  <c r="N35" i="2" l="1"/>
  <c r="N38" i="2"/>
  <c r="N59" i="2"/>
  <c r="N62" i="2"/>
  <c r="N83" i="2"/>
  <c r="N86" i="2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M36" i="2"/>
  <c r="N36" i="2" s="1"/>
  <c r="M37" i="2"/>
  <c r="N37" i="2" s="1"/>
  <c r="M38" i="2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M60" i="2"/>
  <c r="N60" i="2" s="1"/>
  <c r="M61" i="2"/>
  <c r="N61" i="2" s="1"/>
  <c r="M62" i="2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7" i="2"/>
  <c r="N77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M84" i="2"/>
  <c r="N84" i="2" s="1"/>
  <c r="M85" i="2"/>
  <c r="N85" i="2" s="1"/>
  <c r="M86" i="2"/>
  <c r="M87" i="2"/>
  <c r="N87" i="2" s="1"/>
  <c r="M88" i="2"/>
  <c r="N88" i="2" s="1"/>
  <c r="M89" i="2"/>
  <c r="N89" i="2" s="1"/>
  <c r="M90" i="2"/>
  <c r="N90" i="2" s="1"/>
  <c r="M91" i="2"/>
  <c r="N91" i="2" s="1"/>
  <c r="M92" i="2"/>
  <c r="N92" i="2" s="1"/>
  <c r="M93" i="2"/>
  <c r="N93" i="2" s="1"/>
  <c r="M4" i="2"/>
  <c r="N4" i="2" s="1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3" i="2"/>
  <c r="N3" i="2" l="1"/>
</calcChain>
</file>

<file path=xl/sharedStrings.xml><?xml version="1.0" encoding="utf-8"?>
<sst xmlns="http://schemas.openxmlformats.org/spreadsheetml/2006/main" count="697" uniqueCount="349">
  <si>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</si>
  <si>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</si>
  <si>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</si>
  <si>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</si>
  <si>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</si>
  <si>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</si>
  <si>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</si>
  <si>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</si>
  <si>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</si>
  <si>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</si>
  <si>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</si>
  <si>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</si>
  <si>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bočica</t>
  </si>
  <si>
    <t>Salus International d.o.o. Beograd</t>
  </si>
  <si>
    <t>laronidaza</t>
  </si>
  <si>
    <t>imigluceraza</t>
  </si>
  <si>
    <t>agalzidaza beta</t>
  </si>
  <si>
    <t>aglukozidaza alfa</t>
  </si>
  <si>
    <t xml:space="preserve">vandetanib 300 mg, za lečenje medularnog karcinom štitaste žlezde
</t>
  </si>
  <si>
    <t>vandetanib 100 mg, za lečenje medularnog karcinom štitaste žlezde</t>
  </si>
  <si>
    <t>ataluren 125 mg</t>
  </si>
  <si>
    <t>ataluren 250 mg</t>
  </si>
  <si>
    <t>ataluren 1000 mg</t>
  </si>
  <si>
    <t>burosumab 20 mg</t>
  </si>
  <si>
    <t>burosumab 30 mg</t>
  </si>
  <si>
    <t>taligluceraza alfa</t>
  </si>
  <si>
    <t xml:space="preserve">pegvisomant 10 mg </t>
  </si>
  <si>
    <t xml:space="preserve">pegvisomant 20 mg </t>
  </si>
  <si>
    <t xml:space="preserve">pegvisomant 30 mg </t>
  </si>
  <si>
    <t xml:space="preserve"> tafamidis 61 mg</t>
  </si>
  <si>
    <t>cerliponaza alfa za lečenje infantilnog oblika neuronske ceroidne lipofuscinoze CLN2</t>
  </si>
  <si>
    <t xml:space="preserve">elosulfaze alfa </t>
  </si>
  <si>
    <t>Ikatibant</t>
  </si>
  <si>
    <t>metreleptin</t>
  </si>
  <si>
    <t>lanadelumab 300 mg</t>
  </si>
  <si>
    <t xml:space="preserve">fenfluramine </t>
  </si>
  <si>
    <t>perampanel 10 mg</t>
  </si>
  <si>
    <t>ivacaftor 150 mg</t>
  </si>
  <si>
    <t>ivacaftor 75 mg</t>
  </si>
  <si>
    <t>ivacaftor 75 mg-granule</t>
  </si>
  <si>
    <t>velaglucerase alpha</t>
  </si>
  <si>
    <t>treprostinil</t>
  </si>
  <si>
    <t>galsulfaza</t>
  </si>
  <si>
    <t xml:space="preserve"> dupilumab 300 mg</t>
  </si>
  <si>
    <t>lanadelumab 150 mg</t>
  </si>
  <si>
    <t>mercaptamin kapsule za lečenje cistinoze</t>
  </si>
  <si>
    <t>mercaptamin, za lečenje cistinoze oka</t>
  </si>
  <si>
    <t>idursulfaza</t>
  </si>
  <si>
    <t>agalzidaza alfa</t>
  </si>
  <si>
    <t>everolimus 10 mg, za lečenje neuroendokrinog tumora pankreasa i pluća</t>
  </si>
  <si>
    <t>nusinersen za lečenje spinalne mišićne atrofije (SMA)</t>
  </si>
  <si>
    <t>sebelipase alfa za lečenje deficijencije lizozomske kisele lipaze (LAL deficijencija)</t>
  </si>
  <si>
    <t>ravulizumab 300 mg</t>
  </si>
  <si>
    <t>ravulizumab 1.100 mg</t>
  </si>
  <si>
    <t>sapropterin za lečenje deficita tetrahidrobiopterina</t>
  </si>
  <si>
    <t>avelumab (za lečenje karcinoma Merkelovih ćelija)</t>
  </si>
  <si>
    <t>ambrisentan 5 mg</t>
  </si>
  <si>
    <t>ambrisentan 10 mg</t>
  </si>
  <si>
    <t xml:space="preserve">pasireotid 0,6 mg </t>
  </si>
  <si>
    <t xml:space="preserve">pasireotid 40 mg </t>
  </si>
  <si>
    <t>everolimus 5 mg, za lečenje tuberozne skleroze i SEGA tumora</t>
  </si>
  <si>
    <t>kanakinumab</t>
  </si>
  <si>
    <t>riociguat 0,5 mg 
za lečenje plućne 
arterijske hipertenzije</t>
  </si>
  <si>
    <t>riociguat 1 mg 
za lečenje plućne 
arterijske hipertenzije</t>
  </si>
  <si>
    <t>riociguat  2,5 mg 
za lečenje plućne
 arterijske hipertenzije</t>
  </si>
  <si>
    <t>sotatercept 45 mg</t>
  </si>
  <si>
    <t>sotatercept 60 mg</t>
  </si>
  <si>
    <t>risdiplam</t>
  </si>
  <si>
    <t>stiripentol za lečenje Dravet sindroma (SMEI)</t>
  </si>
  <si>
    <t>dinutuksimab beta</t>
  </si>
  <si>
    <t>humani С1 inhibitor (sa glicinom), za lečenje hereditarnog angioedema</t>
  </si>
  <si>
    <t>telotristat</t>
  </si>
  <si>
    <t>miglustat 100 mg</t>
  </si>
  <si>
    <t>macitentan 10mg, za lečenje plućne arterijske hipertenzije</t>
  </si>
  <si>
    <t>selexipag 200 mcg
za lečenje plućne 
arterijske hipertenzije</t>
  </si>
  <si>
    <t>selexipag 400 mcg
za lečenje plućne
 arterijske hipertenzije</t>
  </si>
  <si>
    <t>selexipag 600 mcg
za lečenje plućne 
arterijske hipertenzije</t>
  </si>
  <si>
    <t>selexipag 800mcg
za lečenje plućne 
arterijske hipertenzije</t>
  </si>
  <si>
    <t>selexipag 1000 mcg 
za lečenje plućne
 arterijske hipertenzije</t>
  </si>
  <si>
    <t>selexipag 1200 mcg
za lečenje plućne 
arterijske hipertenzije</t>
  </si>
  <si>
    <t>vutrisiran</t>
  </si>
  <si>
    <t>TU00002</t>
  </si>
  <si>
    <t>TU00001</t>
  </si>
  <si>
    <t>RB00048</t>
  </si>
  <si>
    <t>RB00042</t>
  </si>
  <si>
    <t>RB00043</t>
  </si>
  <si>
    <t>RB00003</t>
  </si>
  <si>
    <t>RB00026</t>
  </si>
  <si>
    <t>RB00032</t>
  </si>
  <si>
    <t>RB00047</t>
  </si>
  <si>
    <t>RB00030</t>
  </si>
  <si>
    <t>RB00031</t>
  </si>
  <si>
    <t>RB00041</t>
  </si>
  <si>
    <t>RB00054</t>
  </si>
  <si>
    <t>RB00055</t>
  </si>
  <si>
    <t>RB00045</t>
  </si>
  <si>
    <t>RB00046</t>
  </si>
  <si>
    <t>RB00051</t>
  </si>
  <si>
    <t>RB00052</t>
  </si>
  <si>
    <t>RB00058</t>
  </si>
  <si>
    <t>HAE0003</t>
  </si>
  <si>
    <t>RB00036</t>
  </si>
  <si>
    <t>RB00007</t>
  </si>
  <si>
    <t>RB00004</t>
  </si>
  <si>
    <t>RB00034</t>
  </si>
  <si>
    <t>RB00063</t>
  </si>
  <si>
    <t>RB00064</t>
  </si>
  <si>
    <t>RB00021</t>
  </si>
  <si>
    <t>RB00020</t>
  </si>
  <si>
    <t>HAE0002</t>
  </si>
  <si>
    <t>RB00033</t>
  </si>
  <si>
    <t>RB00061</t>
  </si>
  <si>
    <t>RB00062</t>
  </si>
  <si>
    <t>RB00060</t>
  </si>
  <si>
    <t>Aldurazyme®</t>
  </si>
  <si>
    <t>Cerezyme®</t>
  </si>
  <si>
    <t>Fabrazyme</t>
  </si>
  <si>
    <t>Myozyme®</t>
  </si>
  <si>
    <t>Caprelsa</t>
  </si>
  <si>
    <t>Translarna</t>
  </si>
  <si>
    <t>Crysvita</t>
  </si>
  <si>
    <t>Elelyso</t>
  </si>
  <si>
    <t>Somavert</t>
  </si>
  <si>
    <t>Vyndaqel</t>
  </si>
  <si>
    <t>Brineura</t>
  </si>
  <si>
    <t>Vimizim</t>
  </si>
  <si>
    <t>Firazyr</t>
  </si>
  <si>
    <t>Myalepta</t>
  </si>
  <si>
    <t>Takhzyro</t>
  </si>
  <si>
    <t>Fintepla</t>
  </si>
  <si>
    <t>Fycompa</t>
  </si>
  <si>
    <t>Kaftrio</t>
  </si>
  <si>
    <t>Kalydeco</t>
  </si>
  <si>
    <t>Voxzogo</t>
  </si>
  <si>
    <t>Vpriv</t>
  </si>
  <si>
    <t>Tresuvi</t>
  </si>
  <si>
    <t>Naglazyme</t>
  </si>
  <si>
    <t>Dupixent</t>
  </si>
  <si>
    <t>Cystagon</t>
  </si>
  <si>
    <t>Cystadrops</t>
  </si>
  <si>
    <t>Elaprase®</t>
  </si>
  <si>
    <t>Replagal®</t>
  </si>
  <si>
    <t>Afinitor®</t>
  </si>
  <si>
    <t>Everolimus Corapharm</t>
  </si>
  <si>
    <t>Spinraza®</t>
  </si>
  <si>
    <t>Kanuma</t>
  </si>
  <si>
    <t>Ultomiris®</t>
  </si>
  <si>
    <t>Bavencio®</t>
  </si>
  <si>
    <t>Daranda®</t>
  </si>
  <si>
    <t>Ambrisentan Zentiva®</t>
  </si>
  <si>
    <t>Signifor</t>
  </si>
  <si>
    <t>Isturisa</t>
  </si>
  <si>
    <t>VOTUBIA</t>
  </si>
  <si>
    <t>ILARIS</t>
  </si>
  <si>
    <t>ADEMPAS</t>
  </si>
  <si>
    <t>WINREVAIR</t>
  </si>
  <si>
    <t>Evrysdi®</t>
  </si>
  <si>
    <t>DIACOMIT</t>
  </si>
  <si>
    <t>QARZIBA®</t>
  </si>
  <si>
    <t>Berinert 500</t>
  </si>
  <si>
    <t>Xermelo</t>
  </si>
  <si>
    <t>Miglustat G.L. Pharma</t>
  </si>
  <si>
    <t>Opsumit®</t>
  </si>
  <si>
    <t xml:space="preserve">Uptravi® </t>
  </si>
  <si>
    <t>Yuvanci</t>
  </si>
  <si>
    <t>Pfizer SRB d.o.o.</t>
  </si>
  <si>
    <t>Sopharma Trading d.o.o.</t>
  </si>
  <si>
    <t>Rhei Life d.o.o.</t>
  </si>
  <si>
    <t>Medica Linea Pharm d.o.o.</t>
  </si>
  <si>
    <t>Roche d.o.o.</t>
  </si>
  <si>
    <t>Medikunion d.o.o.</t>
  </si>
  <si>
    <t>Aurora 2222 d.o.o.</t>
  </si>
  <si>
    <t>Farmaceutski oblik</t>
  </si>
  <si>
    <t>Pakovanje i jačina leka</t>
  </si>
  <si>
    <t>koncentrat za rastvor za infuziju</t>
  </si>
  <si>
    <t>500 j.</t>
  </si>
  <si>
    <t>prašak za koncentrat za rastvor za infuziju</t>
  </si>
  <si>
    <t>400 j.</t>
  </si>
  <si>
    <t>35 mg</t>
  </si>
  <si>
    <t>50 mg</t>
  </si>
  <si>
    <t>tableta</t>
  </si>
  <si>
    <t>300 mg</t>
  </si>
  <si>
    <t>100 mg</t>
  </si>
  <si>
    <t>kesica</t>
  </si>
  <si>
    <t>125 mg</t>
  </si>
  <si>
    <t>250 mg</t>
  </si>
  <si>
    <t>1000 mg</t>
  </si>
  <si>
    <t>rastvor za injekciju</t>
  </si>
  <si>
    <t>20 mg/ml</t>
  </si>
  <si>
    <t>30mg/ml</t>
  </si>
  <si>
    <t>prašak za rastvor za infuziju</t>
  </si>
  <si>
    <t>200 j.</t>
  </si>
  <si>
    <t>prašak i rastvarač za rastvor za injekciju</t>
  </si>
  <si>
    <t>10 mg</t>
  </si>
  <si>
    <t>20 mg</t>
  </si>
  <si>
    <t>30 mg</t>
  </si>
  <si>
    <t>kapsula, meka</t>
  </si>
  <si>
    <t>61 mg</t>
  </si>
  <si>
    <t>prašak sa rastvaračem za intraventrikularnu infuziju</t>
  </si>
  <si>
    <t>2 po150 mg</t>
  </si>
  <si>
    <t>1 mg/ml; 5ml</t>
  </si>
  <si>
    <t>30 mg/3 ml</t>
  </si>
  <si>
    <t xml:space="preserve">prašak  za rastvor za injekciju </t>
  </si>
  <si>
    <t>5,8 mg</t>
  </si>
  <si>
    <t xml:space="preserve">bočica sa rastvorom za s.c.davanje i/ili rastvor za injekciju u napunjenom injekcionom špricu </t>
  </si>
  <si>
    <t>oralni rastvor</t>
  </si>
  <si>
    <t>2,2 mg/ml</t>
  </si>
  <si>
    <t>film tableta</t>
  </si>
  <si>
    <t>75 mg/ 50 mg/ 100 mg</t>
  </si>
  <si>
    <t>150 mg</t>
  </si>
  <si>
    <t>75 mg</t>
  </si>
  <si>
    <t>granule</t>
  </si>
  <si>
    <t xml:space="preserve">        0,56 mg</t>
  </si>
  <si>
    <t>praš. za otop. za inf.</t>
  </si>
  <si>
    <t>400U/20ml</t>
  </si>
  <si>
    <t>rastvor za infuziju</t>
  </si>
  <si>
    <t>koncentrat za rastvor infuziju</t>
  </si>
  <si>
    <t xml:space="preserve"> 1 po 5 mg (1mg/ml)</t>
  </si>
  <si>
    <t>rastvor za injekciju u napunjenom injekcionom penu/  rastvor za injekciju u napunjenom injekcionom špricu</t>
  </si>
  <si>
    <t>2 po 300mg</t>
  </si>
  <si>
    <t xml:space="preserve">rastvor za injekciju u napunjenom injekcionom špricu </t>
  </si>
  <si>
    <t>kapsula</t>
  </si>
  <si>
    <t>rastvor za kapi za oči</t>
  </si>
  <si>
    <t xml:space="preserve"> 3,8 mg/ml</t>
  </si>
  <si>
    <t>2 mg/ml, 3 ml</t>
  </si>
  <si>
    <t>3,5 mg</t>
  </si>
  <si>
    <t>12 mg/5 ml</t>
  </si>
  <si>
    <t>20 mg/10ml</t>
  </si>
  <si>
    <t>1100 mg</t>
  </si>
  <si>
    <t>tableta za oralni rastvor</t>
  </si>
  <si>
    <t>5 mg</t>
  </si>
  <si>
    <t>0,6 mg/ml, 1 ml</t>
  </si>
  <si>
    <t>prašak i rastvarač za suspenziju za injekciju</t>
  </si>
  <si>
    <t>40 mg</t>
  </si>
  <si>
    <t>1mg</t>
  </si>
  <si>
    <t xml:space="preserve">150 mg/ml </t>
  </si>
  <si>
    <t>0,5 mg</t>
  </si>
  <si>
    <t>1 mg</t>
  </si>
  <si>
    <t>2,5 mg</t>
  </si>
  <si>
    <t>45 mg</t>
  </si>
  <si>
    <t>60 mg</t>
  </si>
  <si>
    <t>prašak za oralni rastvor</t>
  </si>
  <si>
    <t>0,75 mg/ml</t>
  </si>
  <si>
    <t>prašak za oralnu suspenziju</t>
  </si>
  <si>
    <t xml:space="preserve">4,5mg/ml </t>
  </si>
  <si>
    <t>prašak i rastvarač za rastvor za injekciju/infuziju</t>
  </si>
  <si>
    <t>500 IU</t>
  </si>
  <si>
    <t xml:space="preserve"> 200 mcg</t>
  </si>
  <si>
    <t>400 mcg</t>
  </si>
  <si>
    <t>600 mcg</t>
  </si>
  <si>
    <t>800mcg</t>
  </si>
  <si>
    <t>1000 mcg</t>
  </si>
  <si>
    <t>1200 mcg</t>
  </si>
  <si>
    <t xml:space="preserve">10 mg/20 mg </t>
  </si>
  <si>
    <t>25mg/0,5ml</t>
  </si>
  <si>
    <t>LEKOVI ZA LEČENJE RETKIH BOLESTI, 404-1-110/26-39</t>
  </si>
  <si>
    <t>eliglustat</t>
  </si>
  <si>
    <t>berotralstat</t>
  </si>
  <si>
    <t>ivacaftor/tezacaftor/elaxacaftor    75 mg/ 50 mg/ 100 mg</t>
  </si>
  <si>
    <t>ivacaftor/tezacaftor/elaxacaftor 37.5mg/25mg/50mg</t>
  </si>
  <si>
    <t>ivacaftor/tezacaftor/elaxacaftor   75 mg/ 50 mg/ 100 mg-granule</t>
  </si>
  <si>
    <t xml:space="preserve">ivacaftor/tezacaftor/elaxacaftor 60mg/40mg/80mg - granule </t>
  </si>
  <si>
    <t>ivacaftor 59,5 mg - granule</t>
  </si>
  <si>
    <t>vosoritide 0,56 mg</t>
  </si>
  <si>
    <t>vosoritide 1,2 mg</t>
  </si>
  <si>
    <t>setmelanotide</t>
  </si>
  <si>
    <t>golodirsen</t>
  </si>
  <si>
    <t>birch triterpenes</t>
  </si>
  <si>
    <t>casimersen</t>
  </si>
  <si>
    <t xml:space="preserve">macitentan + tadalafil 10 mg/ 20 mg </t>
  </si>
  <si>
    <t xml:space="preserve">macitentan + tadalafil 10 mg/ 40 mg </t>
  </si>
  <si>
    <t>omaveloxolone</t>
  </si>
  <si>
    <t>givinostat</t>
  </si>
  <si>
    <t xml:space="preserve">pasireotid 20 mg </t>
  </si>
  <si>
    <t>osilodrostat 1 mg</t>
  </si>
  <si>
    <t>beremagene geperpavec-svdt</t>
  </si>
  <si>
    <t>RB00037</t>
  </si>
  <si>
    <t>RB00072</t>
  </si>
  <si>
    <t>RB00073</t>
  </si>
  <si>
    <t>RB00074</t>
  </si>
  <si>
    <t>RB00067</t>
  </si>
  <si>
    <t>RB00066</t>
  </si>
  <si>
    <t>RB00059</t>
  </si>
  <si>
    <t>RB00068</t>
  </si>
  <si>
    <t>RB00071</t>
  </si>
  <si>
    <t>RB00069</t>
  </si>
  <si>
    <t>RB00070</t>
  </si>
  <si>
    <t>RB00056</t>
  </si>
  <si>
    <t>Cerdelga®</t>
  </si>
  <si>
    <t>Orladeyo</t>
  </si>
  <si>
    <t>Kuvan</t>
  </si>
  <si>
    <t>Kaftrio granule</t>
  </si>
  <si>
    <t>Kalydeco granule</t>
  </si>
  <si>
    <t>Imcivree</t>
  </si>
  <si>
    <t>Vyondys 53</t>
  </si>
  <si>
    <t>Filsuvez</t>
  </si>
  <si>
    <t>Amondys 45</t>
  </si>
  <si>
    <t>Skyclarys</t>
  </si>
  <si>
    <t>Duvyzat</t>
  </si>
  <si>
    <t>Miglustat Uni-Chem</t>
  </si>
  <si>
    <t>Amvuttra®25mg</t>
  </si>
  <si>
    <t>Vyjuvek</t>
  </si>
  <si>
    <t>kapsula, tvrda</t>
  </si>
  <si>
    <t>84 mg</t>
  </si>
  <si>
    <t>37.5mg/25mg/50mg</t>
  </si>
  <si>
    <t>60mg/40mg/80mg</t>
  </si>
  <si>
    <t>59,5 mg</t>
  </si>
  <si>
    <t>1,2 mg</t>
  </si>
  <si>
    <t>2.5 mg/ml</t>
  </si>
  <si>
    <t>10mg/ml</t>
  </si>
  <si>
    <t>100 mg/2ml (50 mg/ml)</t>
  </si>
  <si>
    <t>topikalni gel</t>
  </si>
  <si>
    <t>100mg/1g</t>
  </si>
  <si>
    <t>100mg/2ml</t>
  </si>
  <si>
    <t>oralna suspenzija</t>
  </si>
  <si>
    <t>8,86mg/1ml</t>
  </si>
  <si>
    <t>5x109PFU/ml</t>
  </si>
  <si>
    <t>BC</t>
  </si>
  <si>
    <t>JA</t>
  </si>
  <si>
    <t>TAB</t>
  </si>
  <si>
    <t>Kap</t>
  </si>
  <si>
    <t>KS</t>
  </si>
  <si>
    <t>PAK</t>
  </si>
  <si>
    <t>SPC</t>
  </si>
  <si>
    <t>set</t>
  </si>
  <si>
    <t>ml</t>
  </si>
  <si>
    <t>Amp</t>
  </si>
  <si>
    <t>Amicus d.o.o.</t>
  </si>
  <si>
    <t>Ino-pharm d.o.o.</t>
  </si>
  <si>
    <t>Phoenix Pharma d.o.o.</t>
  </si>
  <si>
    <t>Adoc d.o.o.</t>
  </si>
  <si>
    <t>Pharma Swiss d.o.o.</t>
  </si>
  <si>
    <t>Inpharm Co d.o.o.</t>
  </si>
  <si>
    <t>Farmalogist d.o.o.</t>
  </si>
  <si>
    <t>80-1/26</t>
  </si>
  <si>
    <t>80-2/26</t>
  </si>
  <si>
    <t>80-3/26</t>
  </si>
  <si>
    <t>80-4/26</t>
  </si>
  <si>
    <t>80-5/26</t>
  </si>
  <si>
    <t>80-6/26</t>
  </si>
  <si>
    <t>80-7/26</t>
  </si>
  <si>
    <t>80-8/26</t>
  </si>
  <si>
    <t>80-9/26</t>
  </si>
  <si>
    <t>80-10/26</t>
  </si>
  <si>
    <t>80-11/26</t>
  </si>
  <si>
    <t>80-12/26</t>
  </si>
  <si>
    <t>80-13/26</t>
  </si>
  <si>
    <t>80-14/26</t>
  </si>
  <si>
    <t>80-15/26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</si>
</sst>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6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8" fillId="0" borderId="0" xfId="0" applyFont="1" applyAlignment="1">
      <alignment horizontal="centerContinuous" vertical="center" wrapText="1"/>
    </xf>
    <xf numFmtId="0" fontId="8" fillId="0" borderId="0" xfId="0" applyFont="1" applyFill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0" fontId="12" fillId="0" borderId="0" xfId="0" applyFont="1" applyAlignment="1" applyProtection="1">
      <alignment horizontal="centerContinuous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CCECFF"/>
      <color rgb="FFECD9FF"/>
      <color rgb="FFDEBDFF"/>
      <color rgb="FFD4C5D5"/>
      <color rgb="FFB69EB8"/>
      <color rgb="FF6A88CC"/>
      <color rgb="FFABF030"/>
      <color rgb="FF9FC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-39%20Portal%2019.0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-39"/>
    </sheetNames>
    <sheetDataSet>
      <sheetData sheetId="0">
        <row r="2">
          <cell r="O2">
            <v>55005</v>
          </cell>
          <cell r="P2" t="str">
            <v>laronidaza</v>
          </cell>
          <cell r="Q2" t="str">
            <v>Aldurazyme®</v>
          </cell>
          <cell r="R2" t="str">
            <v>Genzyme Ireland Limited</v>
          </cell>
          <cell r="S2" t="str">
            <v>koncentrat za rastvor za infuziju</v>
          </cell>
          <cell r="T2" t="str">
            <v>500 j.</v>
          </cell>
          <cell r="U2" t="str">
            <v>BC</v>
          </cell>
          <cell r="V2">
            <v>74944</v>
          </cell>
          <cell r="W2">
            <v>13639808</v>
          </cell>
          <cell r="Z2">
            <v>182</v>
          </cell>
          <cell r="AD2">
            <v>108585471</v>
          </cell>
          <cell r="AE2" t="str">
            <v>23.06.2026</v>
          </cell>
          <cell r="AF2" t="str">
            <v>23.06.2026</v>
          </cell>
          <cell r="AG2" t="str">
            <v>23.06.2027</v>
          </cell>
          <cell r="AH2">
            <v>920</v>
          </cell>
          <cell r="AI2">
            <v>0.1</v>
          </cell>
          <cell r="AO2">
            <v>2</v>
          </cell>
          <cell r="AP2" t="str">
            <v>80-1/26</v>
          </cell>
          <cell r="AQ2">
            <v>1</v>
          </cell>
          <cell r="AR2">
            <v>1</v>
          </cell>
        </row>
        <row r="3">
          <cell r="O3">
            <v>55002</v>
          </cell>
          <cell r="P3" t="str">
            <v>imigluceraza</v>
          </cell>
          <cell r="Q3" t="str">
            <v>Cerezyme®</v>
          </cell>
          <cell r="R3" t="str">
            <v>Genzyme Ireland Limited</v>
          </cell>
          <cell r="S3" t="str">
            <v>prašak za koncentrat za rastvor za infuziju</v>
          </cell>
          <cell r="T3" t="str">
            <v>400 j.</v>
          </cell>
          <cell r="U3" t="str">
            <v>JA</v>
          </cell>
          <cell r="V3">
            <v>305.20999999999998</v>
          </cell>
          <cell r="W3">
            <v>193014804</v>
          </cell>
          <cell r="Z3">
            <v>632400</v>
          </cell>
          <cell r="AD3">
            <v>108585471</v>
          </cell>
          <cell r="AE3" t="str">
            <v>23.06.2026</v>
          </cell>
          <cell r="AF3" t="str">
            <v>23.06.2026</v>
          </cell>
          <cell r="AG3" t="str">
            <v>23.06.2027</v>
          </cell>
          <cell r="AH3">
            <v>920</v>
          </cell>
          <cell r="AI3">
            <v>0.1</v>
          </cell>
          <cell r="AO3">
            <v>2</v>
          </cell>
          <cell r="AP3" t="str">
            <v>80-1/26</v>
          </cell>
          <cell r="AQ3">
            <v>1</v>
          </cell>
          <cell r="AR3">
            <v>400</v>
          </cell>
        </row>
        <row r="4">
          <cell r="O4">
            <v>129940</v>
          </cell>
          <cell r="P4" t="str">
            <v>agalzidaza beta</v>
          </cell>
          <cell r="Q4" t="str">
            <v>Fabrazyme</v>
          </cell>
          <cell r="R4" t="str">
            <v>Genzyme Ireland Limited</v>
          </cell>
          <cell r="S4" t="str">
            <v>prašak za koncentrat za rastvor za infuziju</v>
          </cell>
          <cell r="T4" t="str">
            <v>35 mg</v>
          </cell>
          <cell r="U4" t="str">
            <v>BC</v>
          </cell>
          <cell r="V4">
            <v>296038.3</v>
          </cell>
          <cell r="W4">
            <v>100653022</v>
          </cell>
          <cell r="Z4">
            <v>340</v>
          </cell>
          <cell r="AD4">
            <v>108585471</v>
          </cell>
          <cell r="AE4" t="str">
            <v>23.06.2026</v>
          </cell>
          <cell r="AF4" t="str">
            <v>23.06.2026</v>
          </cell>
          <cell r="AG4" t="str">
            <v>23.06.2027</v>
          </cell>
          <cell r="AH4">
            <v>920</v>
          </cell>
          <cell r="AI4">
            <v>0.1</v>
          </cell>
          <cell r="AO4">
            <v>2</v>
          </cell>
          <cell r="AP4" t="str">
            <v>80-1/26</v>
          </cell>
          <cell r="AQ4">
            <v>1</v>
          </cell>
          <cell r="AR4">
            <v>1</v>
          </cell>
        </row>
        <row r="5">
          <cell r="O5">
            <v>55010</v>
          </cell>
          <cell r="P5" t="str">
            <v>aglukozidaza alfa</v>
          </cell>
          <cell r="Q5" t="str">
            <v>Myozyme®</v>
          </cell>
          <cell r="R5" t="str">
            <v>Genzyme Ireland Limited</v>
          </cell>
          <cell r="S5" t="str">
            <v>prašak za koncentrat za rastvor za infuziju</v>
          </cell>
          <cell r="T5" t="str">
            <v>50 mg</v>
          </cell>
          <cell r="U5" t="str">
            <v>BC</v>
          </cell>
          <cell r="V5">
            <v>56278</v>
          </cell>
          <cell r="W5">
            <v>249424096</v>
          </cell>
          <cell r="Z5">
            <v>4432</v>
          </cell>
          <cell r="AD5">
            <v>108585471</v>
          </cell>
          <cell r="AE5" t="str">
            <v>23.06.2026</v>
          </cell>
          <cell r="AF5" t="str">
            <v>23.06.2026</v>
          </cell>
          <cell r="AG5" t="str">
            <v>23.06.2027</v>
          </cell>
          <cell r="AH5">
            <v>920</v>
          </cell>
          <cell r="AI5">
            <v>0.1</v>
          </cell>
          <cell r="AO5">
            <v>2</v>
          </cell>
          <cell r="AP5" t="str">
            <v>80-1/26</v>
          </cell>
          <cell r="AQ5">
            <v>1</v>
          </cell>
          <cell r="AR5">
            <v>1</v>
          </cell>
        </row>
        <row r="6">
          <cell r="O6" t="str">
            <v>TU00002</v>
          </cell>
          <cell r="P6" t="str">
            <v xml:space="preserve">vandetanib 300 mg, za lečenje medularnog karcinom štitaste žlezde
</v>
          </cell>
          <cell r="Q6" t="str">
            <v>Caprelsa</v>
          </cell>
          <cell r="R6" t="str">
            <v>Sanofi Winthrop Industrie</v>
          </cell>
          <cell r="S6" t="str">
            <v>tableta</v>
          </cell>
          <cell r="T6" t="str">
            <v>300 mg</v>
          </cell>
          <cell r="U6" t="str">
            <v>TAB</v>
          </cell>
          <cell r="V6">
            <v>20668.87</v>
          </cell>
          <cell r="W6">
            <v>58906279.5</v>
          </cell>
          <cell r="Z6">
            <v>2850</v>
          </cell>
          <cell r="AD6">
            <v>108585471</v>
          </cell>
          <cell r="AE6" t="str">
            <v>23.06.2026</v>
          </cell>
          <cell r="AF6" t="str">
            <v>23.06.2026</v>
          </cell>
          <cell r="AG6" t="str">
            <v>23.06.2027</v>
          </cell>
          <cell r="AH6">
            <v>926</v>
          </cell>
          <cell r="AI6">
            <v>0.1</v>
          </cell>
          <cell r="AO6">
            <v>2</v>
          </cell>
          <cell r="AP6" t="str">
            <v>80-1/26</v>
          </cell>
          <cell r="AQ6">
            <v>1</v>
          </cell>
          <cell r="AR6">
            <v>30</v>
          </cell>
        </row>
        <row r="7">
          <cell r="O7" t="str">
            <v>TU00001</v>
          </cell>
          <cell r="P7" t="str">
            <v>vandetanib 100 mg, za lečenje medularnog karcinom štitaste žlezde</v>
          </cell>
          <cell r="Q7" t="str">
            <v>Caprelsa</v>
          </cell>
          <cell r="R7" t="str">
            <v>Sanofi Winthrop Industrie</v>
          </cell>
          <cell r="S7" t="str">
            <v>tableta</v>
          </cell>
          <cell r="T7" t="str">
            <v>100 mg</v>
          </cell>
          <cell r="U7" t="str">
            <v>TAB</v>
          </cell>
          <cell r="V7">
            <v>7498.87</v>
          </cell>
          <cell r="W7">
            <v>21146813.399999999</v>
          </cell>
          <cell r="Z7">
            <v>2820</v>
          </cell>
          <cell r="AD7">
            <v>108585471</v>
          </cell>
          <cell r="AE7" t="str">
            <v>23.06.2026</v>
          </cell>
          <cell r="AF7" t="str">
            <v>23.06.2026</v>
          </cell>
          <cell r="AG7" t="str">
            <v>23.06.2027</v>
          </cell>
          <cell r="AH7">
            <v>926</v>
          </cell>
          <cell r="AI7">
            <v>0.1</v>
          </cell>
          <cell r="AO7">
            <v>2</v>
          </cell>
          <cell r="AP7" t="str">
            <v>80-1/26</v>
          </cell>
          <cell r="AQ7">
            <v>1</v>
          </cell>
          <cell r="AR7">
            <v>30</v>
          </cell>
        </row>
        <row r="8">
          <cell r="O8">
            <v>1089132</v>
          </cell>
          <cell r="P8" t="str">
            <v>eliglustat</v>
          </cell>
          <cell r="Q8" t="str">
            <v>Cerdelga®</v>
          </cell>
          <cell r="R8" t="str">
            <v>Genzyme Ireland Limited/ Sanofi Winthrop Industrie</v>
          </cell>
          <cell r="S8" t="str">
            <v>kapsula, tvrda</v>
          </cell>
          <cell r="T8" t="str">
            <v>84 mg</v>
          </cell>
          <cell r="U8" t="str">
            <v>Kap</v>
          </cell>
          <cell r="V8">
            <v>34667.699999999997</v>
          </cell>
          <cell r="W8">
            <v>231025552.79999998</v>
          </cell>
          <cell r="Z8">
            <v>6664</v>
          </cell>
          <cell r="AD8">
            <v>108585471</v>
          </cell>
          <cell r="AE8" t="str">
            <v>23.06.2026</v>
          </cell>
          <cell r="AF8" t="str">
            <v>23.06.2026</v>
          </cell>
          <cell r="AG8" t="str">
            <v>23.06.2027</v>
          </cell>
          <cell r="AH8">
            <v>920</v>
          </cell>
          <cell r="AI8">
            <v>0.1</v>
          </cell>
          <cell r="AO8">
            <v>2</v>
          </cell>
          <cell r="AP8" t="str">
            <v>80-1/26</v>
          </cell>
          <cell r="AQ8">
            <v>1</v>
          </cell>
          <cell r="AR8">
            <v>56</v>
          </cell>
        </row>
        <row r="9">
          <cell r="O9" t="str">
            <v>RB00048</v>
          </cell>
          <cell r="P9" t="str">
            <v>ataluren 125 mg</v>
          </cell>
          <cell r="Q9" t="str">
            <v>Translarna</v>
          </cell>
          <cell r="R9" t="str">
            <v>PTC Therapeutics International Limited</v>
          </cell>
          <cell r="S9" t="str">
            <v>kesica</v>
          </cell>
          <cell r="T9" t="str">
            <v>125 mg</v>
          </cell>
          <cell r="U9" t="str">
            <v>KS</v>
          </cell>
          <cell r="V9">
            <v>11833.17</v>
          </cell>
          <cell r="W9">
            <v>22009696.199999999</v>
          </cell>
          <cell r="Z9">
            <v>1860</v>
          </cell>
          <cell r="AD9">
            <v>108585471</v>
          </cell>
          <cell r="AE9" t="str">
            <v>23.06.2026</v>
          </cell>
          <cell r="AF9" t="str">
            <v>23.06.2026</v>
          </cell>
          <cell r="AG9" t="str">
            <v>23.06.2027</v>
          </cell>
          <cell r="AH9">
            <v>920</v>
          </cell>
          <cell r="AI9">
            <v>0.1</v>
          </cell>
          <cell r="AO9">
            <v>2</v>
          </cell>
          <cell r="AP9" t="str">
            <v>80-1/26</v>
          </cell>
          <cell r="AQ9">
            <v>1</v>
          </cell>
          <cell r="AR9">
            <v>30</v>
          </cell>
        </row>
        <row r="10">
          <cell r="O10" t="str">
            <v>RB00042</v>
          </cell>
          <cell r="P10" t="str">
            <v>ataluren 250 mg</v>
          </cell>
          <cell r="Q10" t="str">
            <v>Translarna</v>
          </cell>
          <cell r="R10" t="str">
            <v>PTC Therapeutics International Limited</v>
          </cell>
          <cell r="S10" t="str">
            <v>kesica</v>
          </cell>
          <cell r="T10" t="str">
            <v>250 mg</v>
          </cell>
          <cell r="U10" t="str">
            <v>KS</v>
          </cell>
          <cell r="V10">
            <v>24215.55</v>
          </cell>
          <cell r="W10">
            <v>87175980</v>
          </cell>
          <cell r="Z10">
            <v>3600</v>
          </cell>
          <cell r="AD10">
            <v>108585471</v>
          </cell>
          <cell r="AE10" t="str">
            <v>23.06.2026</v>
          </cell>
          <cell r="AF10" t="str">
            <v>23.06.2026</v>
          </cell>
          <cell r="AG10" t="str">
            <v>23.06.2027</v>
          </cell>
          <cell r="AH10">
            <v>920</v>
          </cell>
          <cell r="AI10">
            <v>0.1</v>
          </cell>
          <cell r="AO10">
            <v>2</v>
          </cell>
          <cell r="AP10" t="str">
            <v>80-1/26</v>
          </cell>
          <cell r="AQ10">
            <v>1</v>
          </cell>
          <cell r="AR10">
            <v>30</v>
          </cell>
        </row>
        <row r="11">
          <cell r="O11" t="str">
            <v>RB00043</v>
          </cell>
          <cell r="P11" t="str">
            <v>ataluren 1000 mg</v>
          </cell>
          <cell r="Q11" t="str">
            <v>Translarna</v>
          </cell>
          <cell r="R11" t="str">
            <v>PTC Therapeutics International Limited</v>
          </cell>
          <cell r="S11" t="str">
            <v>kesica</v>
          </cell>
          <cell r="T11" t="str">
            <v>1000 mg</v>
          </cell>
          <cell r="U11" t="str">
            <v>KS</v>
          </cell>
          <cell r="V11">
            <v>96458.76</v>
          </cell>
          <cell r="W11">
            <v>23150102.399999999</v>
          </cell>
          <cell r="Z11">
            <v>240</v>
          </cell>
          <cell r="AD11">
            <v>108585471</v>
          </cell>
          <cell r="AE11" t="str">
            <v>23.06.2026</v>
          </cell>
          <cell r="AF11" t="str">
            <v>23.06.2026</v>
          </cell>
          <cell r="AG11" t="str">
            <v>23.06.2027</v>
          </cell>
          <cell r="AH11">
            <v>920</v>
          </cell>
          <cell r="AI11">
            <v>0.1</v>
          </cell>
          <cell r="AO11">
            <v>2</v>
          </cell>
          <cell r="AP11" t="str">
            <v>80-1/26</v>
          </cell>
          <cell r="AQ11">
            <v>1</v>
          </cell>
          <cell r="AR11">
            <v>30</v>
          </cell>
        </row>
        <row r="12">
          <cell r="O12">
            <v>59022</v>
          </cell>
          <cell r="P12" t="str">
            <v>burosumab 20 mg</v>
          </cell>
          <cell r="Q12" t="str">
            <v>Crysvita</v>
          </cell>
          <cell r="R12" t="str">
            <v>Allphamed Pharbil Arnzeitmittel Gmbh/Kyowa Kirin Holdings B.V.</v>
          </cell>
          <cell r="S12" t="str">
            <v>rastvor za injekciju</v>
          </cell>
          <cell r="T12" t="str">
            <v>20 mg/ml</v>
          </cell>
          <cell r="U12" t="str">
            <v>BC</v>
          </cell>
          <cell r="V12">
            <v>540236.80000000005</v>
          </cell>
          <cell r="W12">
            <v>76713625.600000009</v>
          </cell>
          <cell r="Z12">
            <v>142</v>
          </cell>
          <cell r="AD12">
            <v>108585471</v>
          </cell>
          <cell r="AE12" t="str">
            <v>23.06.2026</v>
          </cell>
          <cell r="AF12" t="str">
            <v>23.06.2026</v>
          </cell>
          <cell r="AG12" t="str">
            <v>23.06.2027</v>
          </cell>
          <cell r="AH12">
            <v>920</v>
          </cell>
          <cell r="AI12">
            <v>0.1</v>
          </cell>
          <cell r="AO12">
            <v>2</v>
          </cell>
          <cell r="AP12" t="str">
            <v>80-1/26</v>
          </cell>
          <cell r="AQ12">
            <v>1</v>
          </cell>
          <cell r="AR12">
            <v>1</v>
          </cell>
        </row>
        <row r="13">
          <cell r="O13">
            <v>59021</v>
          </cell>
          <cell r="P13" t="str">
            <v>burosumab 30 mg</v>
          </cell>
          <cell r="Q13" t="str">
            <v>Crysvita</v>
          </cell>
          <cell r="R13" t="str">
            <v>Allphamed Pharbil Arnzeitmittel Gmbh/Kyowa Kirin Holdings B.V.</v>
          </cell>
          <cell r="S13" t="str">
            <v>rastvor za injekciju</v>
          </cell>
          <cell r="T13" t="str">
            <v>30mg/ml</v>
          </cell>
          <cell r="U13" t="str">
            <v>BC</v>
          </cell>
          <cell r="V13">
            <v>810999.7</v>
          </cell>
          <cell r="W13">
            <v>113539958</v>
          </cell>
          <cell r="Z13">
            <v>140</v>
          </cell>
          <cell r="AD13">
            <v>108585471</v>
          </cell>
          <cell r="AE13" t="str">
            <v>23.06.2026</v>
          </cell>
          <cell r="AF13" t="str">
            <v>23.06.2026</v>
          </cell>
          <cell r="AG13" t="str">
            <v>23.06.2027</v>
          </cell>
          <cell r="AH13">
            <v>920</v>
          </cell>
          <cell r="AI13">
            <v>0.1</v>
          </cell>
          <cell r="AO13">
            <v>2</v>
          </cell>
          <cell r="AP13" t="str">
            <v>80-1/26</v>
          </cell>
          <cell r="AQ13">
            <v>1</v>
          </cell>
          <cell r="AR13">
            <v>1</v>
          </cell>
        </row>
        <row r="14">
          <cell r="O14">
            <v>1069630</v>
          </cell>
          <cell r="P14" t="str">
            <v>berotralstat</v>
          </cell>
          <cell r="Q14" t="str">
            <v>Orladeyo</v>
          </cell>
          <cell r="R14" t="str">
            <v>Millmount Healthcare Limited</v>
          </cell>
          <cell r="S14" t="str">
            <v>kapsula, tvrda</v>
          </cell>
          <cell r="T14" t="str">
            <v>150 mg</v>
          </cell>
          <cell r="U14" t="str">
            <v>PAK</v>
          </cell>
          <cell r="V14">
            <v>1369520.5</v>
          </cell>
          <cell r="W14">
            <v>43824656</v>
          </cell>
          <cell r="Z14">
            <v>32</v>
          </cell>
          <cell r="AD14">
            <v>108585471</v>
          </cell>
          <cell r="AE14" t="str">
            <v>23.06.2026</v>
          </cell>
          <cell r="AF14" t="str">
            <v>23.06.2026</v>
          </cell>
          <cell r="AG14" t="str">
            <v>23.06.2027</v>
          </cell>
          <cell r="AH14">
            <v>920</v>
          </cell>
          <cell r="AI14">
            <v>0.1</v>
          </cell>
          <cell r="AO14">
            <v>2</v>
          </cell>
          <cell r="AP14" t="str">
            <v>80-1/26</v>
          </cell>
          <cell r="AQ14">
            <v>1</v>
          </cell>
          <cell r="AR14">
            <v>1</v>
          </cell>
        </row>
        <row r="15">
          <cell r="O15">
            <v>55011</v>
          </cell>
          <cell r="P15" t="str">
            <v>taligluceraza alfa</v>
          </cell>
          <cell r="Q15" t="str">
            <v>Elelyso</v>
          </cell>
          <cell r="R15" t="str">
            <v>PHARMACIA AND UJOHN COMPANY LLC</v>
          </cell>
          <cell r="S15" t="str">
            <v>prašak za rastvor za infuziju</v>
          </cell>
          <cell r="T15" t="str">
            <v>200 j.</v>
          </cell>
          <cell r="U15" t="str">
            <v>JA</v>
          </cell>
          <cell r="V15">
            <v>276.43</v>
          </cell>
          <cell r="W15">
            <v>85803872</v>
          </cell>
          <cell r="Z15">
            <v>310400</v>
          </cell>
          <cell r="AD15">
            <v>100832848</v>
          </cell>
          <cell r="AE15" t="str">
            <v>23.06.2026</v>
          </cell>
          <cell r="AF15" t="str">
            <v>23.06.2026</v>
          </cell>
          <cell r="AG15" t="str">
            <v>23.06.2027</v>
          </cell>
          <cell r="AH15">
            <v>920</v>
          </cell>
          <cell r="AI15">
            <v>0.1</v>
          </cell>
          <cell r="AO15">
            <v>2</v>
          </cell>
          <cell r="AP15" t="str">
            <v>80-2/26</v>
          </cell>
          <cell r="AQ15">
            <v>3</v>
          </cell>
          <cell r="AR15">
            <v>200</v>
          </cell>
        </row>
        <row r="16">
          <cell r="O16">
            <v>44249</v>
          </cell>
          <cell r="P16" t="str">
            <v xml:space="preserve">pegvisomant 10 mg </v>
          </cell>
          <cell r="Q16" t="str">
            <v>Somavert</v>
          </cell>
          <cell r="R16" t="str">
            <v>PFIZER MANUFACTURING BELGIUM NV</v>
          </cell>
          <cell r="S16" t="str">
            <v>prašak i rastvarač za rastvor za injekciju</v>
          </cell>
          <cell r="T16" t="str">
            <v>10 mg</v>
          </cell>
          <cell r="U16" t="str">
            <v>SPC</v>
          </cell>
          <cell r="V16">
            <v>6856.86</v>
          </cell>
          <cell r="W16">
            <v>23039049.599999998</v>
          </cell>
          <cell r="Z16">
            <v>3360</v>
          </cell>
          <cell r="AD16">
            <v>100832848</v>
          </cell>
          <cell r="AE16" t="str">
            <v>23.06.2026</v>
          </cell>
          <cell r="AF16" t="str">
            <v>23.06.2026</v>
          </cell>
          <cell r="AG16" t="str">
            <v>23.06.2027</v>
          </cell>
          <cell r="AH16">
            <v>920</v>
          </cell>
          <cell r="AI16">
            <v>0.1</v>
          </cell>
          <cell r="AO16">
            <v>2</v>
          </cell>
          <cell r="AP16" t="str">
            <v>80-2/26</v>
          </cell>
          <cell r="AQ16">
            <v>3</v>
          </cell>
          <cell r="AR16">
            <v>30</v>
          </cell>
        </row>
        <row r="17">
          <cell r="O17">
            <v>44301</v>
          </cell>
          <cell r="P17" t="str">
            <v xml:space="preserve">pegvisomant 20 mg </v>
          </cell>
          <cell r="Q17" t="str">
            <v>Somavert</v>
          </cell>
          <cell r="R17" t="str">
            <v>PFIZER MANUFACTURING BELGIUM NV</v>
          </cell>
          <cell r="S17" t="str">
            <v>prašak i rastvarač za rastvor za injekciju</v>
          </cell>
          <cell r="T17" t="str">
            <v>20 mg</v>
          </cell>
          <cell r="U17" t="str">
            <v>SPC</v>
          </cell>
          <cell r="V17">
            <v>13256.49</v>
          </cell>
          <cell r="W17">
            <v>12726230.4</v>
          </cell>
          <cell r="Z17">
            <v>960</v>
          </cell>
          <cell r="AD17">
            <v>100832848</v>
          </cell>
          <cell r="AE17" t="str">
            <v>23.06.2026</v>
          </cell>
          <cell r="AF17" t="str">
            <v>23.06.2026</v>
          </cell>
          <cell r="AG17" t="str">
            <v>23.06.2027</v>
          </cell>
          <cell r="AH17">
            <v>920</v>
          </cell>
          <cell r="AI17">
            <v>0.1</v>
          </cell>
          <cell r="AO17">
            <v>2</v>
          </cell>
          <cell r="AP17" t="str">
            <v>80-2/26</v>
          </cell>
          <cell r="AQ17">
            <v>3</v>
          </cell>
          <cell r="AR17">
            <v>30</v>
          </cell>
        </row>
        <row r="18">
          <cell r="O18">
            <v>44300</v>
          </cell>
          <cell r="P18" t="str">
            <v xml:space="preserve">pegvisomant 30 mg </v>
          </cell>
          <cell r="Q18" t="str">
            <v>Somavert</v>
          </cell>
          <cell r="R18" t="str">
            <v>PFIZER MANUFACTURING BELGIUM NV</v>
          </cell>
          <cell r="S18" t="str">
            <v>prašak i rastvarač za rastvor za injekciju</v>
          </cell>
          <cell r="T18" t="str">
            <v>30 mg</v>
          </cell>
          <cell r="U18" t="str">
            <v>SPC</v>
          </cell>
          <cell r="V18">
            <v>23628.98</v>
          </cell>
          <cell r="W18">
            <v>11341910.4</v>
          </cell>
          <cell r="Z18">
            <v>480</v>
          </cell>
          <cell r="AD18">
            <v>100832848</v>
          </cell>
          <cell r="AE18" t="str">
            <v>23.06.2026</v>
          </cell>
          <cell r="AF18" t="str">
            <v>23.06.2026</v>
          </cell>
          <cell r="AG18" t="str">
            <v>23.06.2027</v>
          </cell>
          <cell r="AH18">
            <v>920</v>
          </cell>
          <cell r="AI18">
            <v>0.1</v>
          </cell>
          <cell r="AO18">
            <v>2</v>
          </cell>
          <cell r="AP18" t="str">
            <v>80-2/26</v>
          </cell>
          <cell r="AQ18">
            <v>3</v>
          </cell>
          <cell r="AR18">
            <v>30</v>
          </cell>
        </row>
        <row r="19">
          <cell r="O19">
            <v>1979072</v>
          </cell>
          <cell r="P19" t="str">
            <v xml:space="preserve"> tafamidis 61 mg</v>
          </cell>
          <cell r="Q19" t="str">
            <v>Vyndaqel</v>
          </cell>
          <cell r="R19" t="str">
            <v>MILLMOUNT HEALTHCARE LIMITED;PFIZER SERVICE COMPANY BV;
PFIZER MANUFACTURING DEUTSCHLAND GMBH</v>
          </cell>
          <cell r="S19" t="str">
            <v>kapsula, meka</v>
          </cell>
          <cell r="T19" t="str">
            <v>61 mg</v>
          </cell>
          <cell r="U19" t="str">
            <v>Kap</v>
          </cell>
          <cell r="V19">
            <v>36702</v>
          </cell>
          <cell r="W19">
            <v>154148400</v>
          </cell>
          <cell r="Z19">
            <v>4200</v>
          </cell>
          <cell r="AD19">
            <v>100832848</v>
          </cell>
          <cell r="AE19" t="str">
            <v>23.06.2026</v>
          </cell>
          <cell r="AF19" t="str">
            <v>23.06.2026</v>
          </cell>
          <cell r="AG19" t="str">
            <v>23.06.2027</v>
          </cell>
          <cell r="AH19">
            <v>920</v>
          </cell>
          <cell r="AI19">
            <v>0.1</v>
          </cell>
          <cell r="AO19">
            <v>2</v>
          </cell>
          <cell r="AP19" t="str">
            <v>80-2/26</v>
          </cell>
          <cell r="AQ19">
            <v>3</v>
          </cell>
          <cell r="AR19">
            <v>30</v>
          </cell>
        </row>
        <row r="20">
          <cell r="O20" t="str">
            <v>RB00003</v>
          </cell>
          <cell r="P20" t="str">
            <v>cerliponaza alfa za lečenje infantilnog oblika neuronske ceroidne lipofuscinoze CLN2</v>
          </cell>
          <cell r="Q20" t="str">
            <v>Brineura</v>
          </cell>
          <cell r="R20" t="str">
            <v>Biomarin International Limited, Co. Cork, Irska</v>
          </cell>
          <cell r="S20" t="str">
            <v>prašak sa rastvaračem za intraventrikularnu infuziju</v>
          </cell>
          <cell r="T20" t="str">
            <v>2 po150 mg</v>
          </cell>
          <cell r="U20" t="str">
            <v>set</v>
          </cell>
          <cell r="V20">
            <v>2558036.7999999998</v>
          </cell>
          <cell r="W20">
            <v>81857177.599999994</v>
          </cell>
          <cell r="Z20">
            <v>32</v>
          </cell>
          <cell r="AD20">
            <v>101743912</v>
          </cell>
          <cell r="AE20" t="str">
            <v>23.06.2026</v>
          </cell>
          <cell r="AF20" t="str">
            <v>23.06.2026</v>
          </cell>
          <cell r="AG20" t="str">
            <v>23.06.2027</v>
          </cell>
          <cell r="AH20">
            <v>920</v>
          </cell>
          <cell r="AI20">
            <v>0.1</v>
          </cell>
          <cell r="AO20">
            <v>2</v>
          </cell>
          <cell r="AP20" t="str">
            <v>80-3/26</v>
          </cell>
          <cell r="AQ20">
            <v>1</v>
          </cell>
          <cell r="AR20">
            <v>1</v>
          </cell>
        </row>
        <row r="21">
          <cell r="O21">
            <v>55012</v>
          </cell>
          <cell r="P21" t="str">
            <v xml:space="preserve">elosulfaze alfa </v>
          </cell>
          <cell r="Q21" t="str">
            <v>Vimizim</v>
          </cell>
          <cell r="R21" t="str">
            <v>Biomarin International Limited, Co. Cork, Irska</v>
          </cell>
          <cell r="S21" t="str">
            <v>koncentrat za rastvor za infuziju</v>
          </cell>
          <cell r="T21" t="str">
            <v>1 mg/ml; 5ml</v>
          </cell>
          <cell r="U21" t="str">
            <v>BC</v>
          </cell>
          <cell r="V21">
            <v>90730.2</v>
          </cell>
          <cell r="W21">
            <v>221381688</v>
          </cell>
          <cell r="Z21">
            <v>2440</v>
          </cell>
          <cell r="AD21">
            <v>101743912</v>
          </cell>
          <cell r="AE21" t="str">
            <v>23.06.2026</v>
          </cell>
          <cell r="AF21" t="str">
            <v>23.06.2026</v>
          </cell>
          <cell r="AG21" t="str">
            <v>23.06.2027</v>
          </cell>
          <cell r="AH21">
            <v>920</v>
          </cell>
          <cell r="AI21">
            <v>0.1</v>
          </cell>
          <cell r="AO21">
            <v>2</v>
          </cell>
          <cell r="AP21" t="str">
            <v>80-3/26</v>
          </cell>
          <cell r="AQ21">
            <v>1</v>
          </cell>
          <cell r="AR21">
            <v>1</v>
          </cell>
        </row>
        <row r="22">
          <cell r="O22" t="str">
            <v>RB00037</v>
          </cell>
          <cell r="P22" t="str">
            <v>sapropterin za lečenje deficita tetrahidrobiopterina</v>
          </cell>
          <cell r="Q22" t="str">
            <v>Kuvan</v>
          </cell>
          <cell r="R22" t="str">
            <v>Biomarin International Limited, Co. Cork, Irska</v>
          </cell>
          <cell r="S22" t="str">
            <v>tableta za oralni rastvor</v>
          </cell>
          <cell r="T22" t="str">
            <v>100 mg</v>
          </cell>
          <cell r="U22" t="str">
            <v>TAB</v>
          </cell>
          <cell r="V22">
            <v>1230</v>
          </cell>
          <cell r="W22">
            <v>369000</v>
          </cell>
          <cell r="Z22">
            <v>300</v>
          </cell>
          <cell r="AD22">
            <v>101743912</v>
          </cell>
          <cell r="AE22" t="str">
            <v>23.06.2026</v>
          </cell>
          <cell r="AF22" t="str">
            <v>23.06.2026</v>
          </cell>
          <cell r="AG22" t="str">
            <v>23.06.2027</v>
          </cell>
          <cell r="AH22">
            <v>920</v>
          </cell>
          <cell r="AI22">
            <v>0.1</v>
          </cell>
          <cell r="AO22">
            <v>2</v>
          </cell>
          <cell r="AP22" t="str">
            <v>80-3/26</v>
          </cell>
          <cell r="AQ22">
            <v>1</v>
          </cell>
          <cell r="AR22">
            <v>30</v>
          </cell>
        </row>
        <row r="23">
          <cell r="O23">
            <v>55009</v>
          </cell>
          <cell r="P23" t="str">
            <v>Ikatibant</v>
          </cell>
          <cell r="Q23" t="str">
            <v>Firazyr</v>
          </cell>
          <cell r="R23" t="str">
            <v>Takeda Pharmaceuticals International AG, Irska</v>
          </cell>
          <cell r="S23" t="str">
            <v>rastvor za injekciju</v>
          </cell>
          <cell r="T23" t="str">
            <v>30 mg/3 ml</v>
          </cell>
          <cell r="U23" t="str">
            <v>SPC</v>
          </cell>
          <cell r="V23">
            <v>183259.7</v>
          </cell>
          <cell r="W23">
            <v>82466865</v>
          </cell>
          <cell r="Z23">
            <v>450</v>
          </cell>
          <cell r="AD23">
            <v>101743912</v>
          </cell>
          <cell r="AE23" t="str">
            <v>23.06.2026</v>
          </cell>
          <cell r="AF23" t="str">
            <v>23.06.2026</v>
          </cell>
          <cell r="AG23" t="str">
            <v>23.06.2027</v>
          </cell>
          <cell r="AH23">
            <v>927</v>
          </cell>
          <cell r="AI23">
            <v>0.1</v>
          </cell>
          <cell r="AO23">
            <v>2</v>
          </cell>
          <cell r="AP23" t="str">
            <v>80-3/26</v>
          </cell>
          <cell r="AQ23">
            <v>1</v>
          </cell>
          <cell r="AR23">
            <v>1</v>
          </cell>
        </row>
        <row r="24">
          <cell r="O24" t="str">
            <v>RB00026</v>
          </cell>
          <cell r="P24" t="str">
            <v>metreleptin</v>
          </cell>
          <cell r="Q24" t="str">
            <v>Myalepta</v>
          </cell>
          <cell r="R24" t="str">
            <v>Amryt
Pharmaceuticals Designated Activity
Company, Irska</v>
          </cell>
          <cell r="S24" t="str">
            <v xml:space="preserve">prašak  za rastvor za injekciju </v>
          </cell>
          <cell r="T24" t="str">
            <v>5,8 mg</v>
          </cell>
          <cell r="U24" t="str">
            <v>BC</v>
          </cell>
          <cell r="V24">
            <v>110017.35</v>
          </cell>
          <cell r="W24">
            <v>46207287</v>
          </cell>
          <cell r="Z24">
            <v>420</v>
          </cell>
          <cell r="AD24">
            <v>101743912</v>
          </cell>
          <cell r="AE24" t="str">
            <v>23.06.2026</v>
          </cell>
          <cell r="AF24" t="str">
            <v>23.06.2026</v>
          </cell>
          <cell r="AG24" t="str">
            <v>23.06.2027</v>
          </cell>
          <cell r="AH24">
            <v>920</v>
          </cell>
          <cell r="AI24">
            <v>0.1</v>
          </cell>
          <cell r="AO24">
            <v>2</v>
          </cell>
          <cell r="AP24" t="str">
            <v>80-3/26</v>
          </cell>
          <cell r="AQ24">
            <v>1</v>
          </cell>
          <cell r="AR24">
            <v>30</v>
          </cell>
        </row>
        <row r="25">
          <cell r="O25">
            <v>55014</v>
          </cell>
          <cell r="P25" t="str">
            <v>lanadelumab 300 mg</v>
          </cell>
          <cell r="Q25" t="str">
            <v>Takhzyro</v>
          </cell>
          <cell r="R25" t="str">
            <v>Takeda Pharmaceuticals International AG, Irska</v>
          </cell>
          <cell r="S25" t="str">
            <v xml:space="preserve">bočica sa rastvorom za s.c.davanje i/ili rastvor za injekciju u napunjenom injekcionom špricu </v>
          </cell>
          <cell r="T25" t="str">
            <v>300 mg</v>
          </cell>
          <cell r="U25" t="str">
            <v>SPC</v>
          </cell>
          <cell r="V25">
            <v>1348357.5</v>
          </cell>
          <cell r="W25">
            <v>242704350</v>
          </cell>
          <cell r="Z25">
            <v>180</v>
          </cell>
          <cell r="AD25">
            <v>101743912</v>
          </cell>
          <cell r="AE25" t="str">
            <v>23.06.2026</v>
          </cell>
          <cell r="AF25" t="str">
            <v>23.06.2026</v>
          </cell>
          <cell r="AG25" t="str">
            <v>23.06.2027</v>
          </cell>
          <cell r="AH25">
            <v>927</v>
          </cell>
          <cell r="AI25">
            <v>0.1</v>
          </cell>
          <cell r="AO25">
            <v>2</v>
          </cell>
          <cell r="AP25" t="str">
            <v>80-3/26</v>
          </cell>
          <cell r="AQ25">
            <v>1</v>
          </cell>
          <cell r="AR25">
            <v>1</v>
          </cell>
        </row>
        <row r="26">
          <cell r="O26" t="str">
            <v>HAE0003</v>
          </cell>
          <cell r="P26" t="str">
            <v>lanadelumab 150 mg</v>
          </cell>
          <cell r="Q26" t="str">
            <v>Takhzyro</v>
          </cell>
          <cell r="R26" t="str">
            <v>Takeda Pharmaceuticals International AG, Irska</v>
          </cell>
          <cell r="S26" t="str">
            <v xml:space="preserve">rastvor za injekciju u napunjenom injekcionom špricu </v>
          </cell>
          <cell r="T26" t="str">
            <v>150 mg</v>
          </cell>
          <cell r="U26" t="str">
            <v>SPC</v>
          </cell>
          <cell r="V26">
            <v>1348357.5</v>
          </cell>
          <cell r="W26">
            <v>63372802.5</v>
          </cell>
          <cell r="Z26">
            <v>47</v>
          </cell>
          <cell r="AD26">
            <v>101743912</v>
          </cell>
          <cell r="AE26" t="str">
            <v>23.06.2026</v>
          </cell>
          <cell r="AF26" t="str">
            <v>23.06.2026</v>
          </cell>
          <cell r="AG26" t="str">
            <v>23.06.2027</v>
          </cell>
          <cell r="AH26">
            <v>927</v>
          </cell>
          <cell r="AI26">
            <v>0.1</v>
          </cell>
          <cell r="AO26">
            <v>2</v>
          </cell>
          <cell r="AP26" t="str">
            <v>80-3/26</v>
          </cell>
          <cell r="AQ26">
            <v>1</v>
          </cell>
          <cell r="AR26">
            <v>1</v>
          </cell>
        </row>
        <row r="27">
          <cell r="O27" t="str">
            <v>RB00032</v>
          </cell>
          <cell r="P27" t="str">
            <v xml:space="preserve">fenfluramine </v>
          </cell>
          <cell r="Q27" t="str">
            <v>Fintepla</v>
          </cell>
          <cell r="R27" t="str">
            <v>Millmount Healthcare Ltd., Irska</v>
          </cell>
          <cell r="S27" t="str">
            <v>oralni rastvor</v>
          </cell>
          <cell r="T27" t="str">
            <v>2,2 mg/ml</v>
          </cell>
          <cell r="U27" t="str">
            <v>ml</v>
          </cell>
          <cell r="V27">
            <v>2000</v>
          </cell>
          <cell r="W27">
            <v>16800000</v>
          </cell>
          <cell r="Z27">
            <v>8400</v>
          </cell>
          <cell r="AD27">
            <v>101743912</v>
          </cell>
          <cell r="AE27" t="str">
            <v>23.06.2026</v>
          </cell>
          <cell r="AF27" t="str">
            <v>23.06.2026</v>
          </cell>
          <cell r="AG27" t="str">
            <v>23.06.2027</v>
          </cell>
          <cell r="AH27">
            <v>920</v>
          </cell>
          <cell r="AI27">
            <v>0.1</v>
          </cell>
          <cell r="AO27">
            <v>2</v>
          </cell>
          <cell r="AP27" t="str">
            <v>80-3/26</v>
          </cell>
          <cell r="AQ27">
            <v>1</v>
          </cell>
          <cell r="AR27">
            <v>120</v>
          </cell>
        </row>
        <row r="28">
          <cell r="O28" t="str">
            <v>RB00047</v>
          </cell>
          <cell r="P28" t="str">
            <v>perampanel 10 mg</v>
          </cell>
          <cell r="Q28" t="str">
            <v>Fycompa</v>
          </cell>
          <cell r="R28" t="str">
            <v>Eisai Manufacturing Limited, Hatfield, UK</v>
          </cell>
          <cell r="S28" t="str">
            <v>film tableta</v>
          </cell>
          <cell r="T28" t="str">
            <v>10 mg</v>
          </cell>
          <cell r="U28" t="str">
            <v>TAB</v>
          </cell>
          <cell r="V28">
            <v>2100</v>
          </cell>
          <cell r="W28">
            <v>1764000</v>
          </cell>
          <cell r="Z28">
            <v>840</v>
          </cell>
          <cell r="AD28">
            <v>101743912</v>
          </cell>
          <cell r="AE28" t="str">
            <v>23.06.2026</v>
          </cell>
          <cell r="AF28" t="str">
            <v>23.06.2026</v>
          </cell>
          <cell r="AG28" t="str">
            <v>23.06.2027</v>
          </cell>
          <cell r="AH28">
            <v>920</v>
          </cell>
          <cell r="AI28">
            <v>0.1</v>
          </cell>
          <cell r="AO28">
            <v>2</v>
          </cell>
          <cell r="AP28" t="str">
            <v>80-3/26</v>
          </cell>
          <cell r="AQ28">
            <v>1</v>
          </cell>
          <cell r="AR28">
            <v>28</v>
          </cell>
        </row>
        <row r="29">
          <cell r="O29" t="str">
            <v>RB00030</v>
          </cell>
          <cell r="P29" t="str">
            <v>ivacaftor/tezacaftor/elaxacaftor    75 mg/ 50 mg/ 100 mg</v>
          </cell>
          <cell r="Q29" t="str">
            <v>Kaftrio</v>
          </cell>
          <cell r="R29" t="str">
            <v>ALMAC PHARMA SERVICES (IRELAND) Ltd., Irska</v>
          </cell>
          <cell r="S29" t="str">
            <v>film tableta</v>
          </cell>
          <cell r="T29" t="str">
            <v>75 mg/ 50 mg/ 100 mg</v>
          </cell>
          <cell r="U29" t="str">
            <v>PAK</v>
          </cell>
          <cell r="V29">
            <v>970769.5</v>
          </cell>
          <cell r="W29">
            <v>939704876</v>
          </cell>
          <cell r="Z29">
            <v>968</v>
          </cell>
          <cell r="AD29">
            <v>101743912</v>
          </cell>
          <cell r="AE29" t="str">
            <v>23.06.2026</v>
          </cell>
          <cell r="AF29" t="str">
            <v>23.06.2026</v>
          </cell>
          <cell r="AG29" t="str">
            <v>23.06.2027</v>
          </cell>
          <cell r="AH29">
            <v>920</v>
          </cell>
          <cell r="AI29">
            <v>0.1</v>
          </cell>
          <cell r="AO29">
            <v>2</v>
          </cell>
          <cell r="AP29" t="str">
            <v>80-3/26</v>
          </cell>
          <cell r="AQ29">
            <v>1</v>
          </cell>
          <cell r="AR29">
            <v>1</v>
          </cell>
        </row>
        <row r="30">
          <cell r="O30" t="str">
            <v>RB00072</v>
          </cell>
          <cell r="P30" t="str">
            <v>ivacaftor/tezacaftor/elaxacaftor 37.5mg/25mg/50mg</v>
          </cell>
          <cell r="Q30" t="str">
            <v>Kaftrio</v>
          </cell>
          <cell r="R30" t="str">
            <v>ALMAC PHARMA SERVICES (IRELAND) Ltd., Irska/ALMAC PHARMA SERVICES LIMITED - Velika Britanija</v>
          </cell>
          <cell r="S30" t="str">
            <v>film tableta</v>
          </cell>
          <cell r="T30" t="str">
            <v>37.5mg/25mg/50mg</v>
          </cell>
          <cell r="U30" t="str">
            <v>PAK</v>
          </cell>
          <cell r="V30">
            <v>970769.5</v>
          </cell>
          <cell r="W30">
            <v>7766156</v>
          </cell>
          <cell r="Z30">
            <v>8</v>
          </cell>
          <cell r="AD30">
            <v>101743912</v>
          </cell>
          <cell r="AE30" t="str">
            <v>23.06.2026</v>
          </cell>
          <cell r="AF30" t="str">
            <v>23.06.2026</v>
          </cell>
          <cell r="AG30" t="str">
            <v>23.06.2027</v>
          </cell>
          <cell r="AH30">
            <v>920</v>
          </cell>
          <cell r="AI30">
            <v>0.1</v>
          </cell>
          <cell r="AO30">
            <v>2</v>
          </cell>
          <cell r="AP30" t="str">
            <v>80-3/26</v>
          </cell>
          <cell r="AQ30">
            <v>1</v>
          </cell>
          <cell r="AR30">
            <v>1</v>
          </cell>
        </row>
        <row r="31">
          <cell r="O31" t="str">
            <v>RB00031</v>
          </cell>
          <cell r="P31" t="str">
            <v>ivacaftor 150 mg</v>
          </cell>
          <cell r="Q31" t="str">
            <v>Kalydeco</v>
          </cell>
          <cell r="R31" t="str">
            <v>ALMAC PHARMA SERVICES (IRELAND) Ltd., Irska</v>
          </cell>
          <cell r="S31" t="str">
            <v>film tableta</v>
          </cell>
          <cell r="T31" t="str">
            <v>150 mg</v>
          </cell>
          <cell r="U31" t="str">
            <v>PAK</v>
          </cell>
          <cell r="V31">
            <v>562304.19999999995</v>
          </cell>
          <cell r="W31">
            <v>445344926.39999998</v>
          </cell>
          <cell r="Z31">
            <v>792</v>
          </cell>
          <cell r="AD31">
            <v>101743912</v>
          </cell>
          <cell r="AE31" t="str">
            <v>23.06.2026</v>
          </cell>
          <cell r="AF31" t="str">
            <v>23.06.2026</v>
          </cell>
          <cell r="AG31" t="str">
            <v>23.06.2027</v>
          </cell>
          <cell r="AH31">
            <v>920</v>
          </cell>
          <cell r="AI31">
            <v>0.1</v>
          </cell>
          <cell r="AO31">
            <v>2</v>
          </cell>
          <cell r="AP31" t="str">
            <v>80-3/26</v>
          </cell>
          <cell r="AQ31">
            <v>1</v>
          </cell>
          <cell r="AR31">
            <v>1</v>
          </cell>
        </row>
        <row r="32">
          <cell r="O32" t="str">
            <v>RB00041</v>
          </cell>
          <cell r="P32" t="str">
            <v>ivacaftor 75 mg</v>
          </cell>
          <cell r="Q32" t="str">
            <v>Kalydeco</v>
          </cell>
          <cell r="R32" t="str">
            <v>ALMAC PHARMA SERVICES (IRELAND) Ltd., Irska</v>
          </cell>
          <cell r="S32" t="str">
            <v>film tableta</v>
          </cell>
          <cell r="T32" t="str">
            <v>75 mg</v>
          </cell>
          <cell r="U32" t="str">
            <v>PAK</v>
          </cell>
          <cell r="V32">
            <v>562304.19999999995</v>
          </cell>
          <cell r="W32">
            <v>112460839.99999999</v>
          </cell>
          <cell r="Z32">
            <v>200</v>
          </cell>
          <cell r="AD32">
            <v>101743912</v>
          </cell>
          <cell r="AE32" t="str">
            <v>23.06.2026</v>
          </cell>
          <cell r="AF32" t="str">
            <v>23.06.2026</v>
          </cell>
          <cell r="AG32" t="str">
            <v>23.06.2027</v>
          </cell>
          <cell r="AH32">
            <v>920</v>
          </cell>
          <cell r="AI32">
            <v>0.1</v>
          </cell>
          <cell r="AO32">
            <v>2</v>
          </cell>
          <cell r="AP32" t="str">
            <v>80-3/26</v>
          </cell>
          <cell r="AQ32">
            <v>1</v>
          </cell>
          <cell r="AR32">
            <v>1</v>
          </cell>
        </row>
        <row r="33">
          <cell r="O33" t="str">
            <v>RB00054</v>
          </cell>
          <cell r="P33" t="str">
            <v>ivacaftor/tezacaftor/elaxacaftor   75 mg/ 50 mg/ 100 mg-granule</v>
          </cell>
          <cell r="Q33" t="str">
            <v>Kaftrio</v>
          </cell>
          <cell r="R33" t="str">
            <v>ALMAC PHARMA SERVICES (IRELAND) Ltd., Irska</v>
          </cell>
          <cell r="S33" t="str">
            <v>granule</v>
          </cell>
          <cell r="T33" t="str">
            <v>75 mg/ 50 mg/ 100 mg</v>
          </cell>
          <cell r="U33" t="str">
            <v>PAK</v>
          </cell>
          <cell r="V33">
            <v>970769.5</v>
          </cell>
          <cell r="W33">
            <v>75720021</v>
          </cell>
          <cell r="Z33">
            <v>78</v>
          </cell>
          <cell r="AD33">
            <v>101743912</v>
          </cell>
          <cell r="AE33" t="str">
            <v>23.06.2026</v>
          </cell>
          <cell r="AF33" t="str">
            <v>23.06.2026</v>
          </cell>
          <cell r="AG33" t="str">
            <v>23.06.2027</v>
          </cell>
          <cell r="AH33">
            <v>920</v>
          </cell>
          <cell r="AI33">
            <v>0.1</v>
          </cell>
          <cell r="AO33">
            <v>2</v>
          </cell>
          <cell r="AP33" t="str">
            <v>80-3/26</v>
          </cell>
          <cell r="AQ33">
            <v>1</v>
          </cell>
          <cell r="AR33">
            <v>1</v>
          </cell>
        </row>
        <row r="34">
          <cell r="O34" t="str">
            <v>RB00073</v>
          </cell>
          <cell r="P34" t="str">
            <v xml:space="preserve">ivacaftor/tezacaftor/elaxacaftor 60mg/40mg/80mg - granule </v>
          </cell>
          <cell r="Q34" t="str">
            <v>Kaftrio granule</v>
          </cell>
          <cell r="R34" t="str">
            <v>ALMAC PHARMA SERVICES (IRELAND) Ltd., Irska/ALMAC PHARMA SERVICES LIMITED - Velika Britanija</v>
          </cell>
          <cell r="S34" t="str">
            <v>granule</v>
          </cell>
          <cell r="T34" t="str">
            <v>60mg/40mg/80mg</v>
          </cell>
          <cell r="U34" t="str">
            <v>PAK</v>
          </cell>
          <cell r="V34">
            <v>970769.5</v>
          </cell>
          <cell r="W34">
            <v>40772319</v>
          </cell>
          <cell r="Z34">
            <v>42</v>
          </cell>
          <cell r="AD34">
            <v>101743912</v>
          </cell>
          <cell r="AE34" t="str">
            <v>23.06.2026</v>
          </cell>
          <cell r="AF34" t="str">
            <v>23.06.2026</v>
          </cell>
          <cell r="AG34" t="str">
            <v>23.06.2027</v>
          </cell>
          <cell r="AH34">
            <v>920</v>
          </cell>
          <cell r="AI34">
            <v>0.1</v>
          </cell>
          <cell r="AO34">
            <v>2</v>
          </cell>
          <cell r="AP34" t="str">
            <v>80-3/26</v>
          </cell>
          <cell r="AQ34">
            <v>1</v>
          </cell>
          <cell r="AR34">
            <v>1</v>
          </cell>
        </row>
        <row r="35">
          <cell r="O35" t="str">
            <v>RB00055</v>
          </cell>
          <cell r="P35" t="str">
            <v>ivacaftor 75 mg-granule</v>
          </cell>
          <cell r="Q35" t="str">
            <v>Kalydeco</v>
          </cell>
          <cell r="R35" t="str">
            <v>ALMAC PHARMA SERVICES (IRELAND) Ltd., Irska</v>
          </cell>
          <cell r="S35" t="str">
            <v>granule</v>
          </cell>
          <cell r="T35" t="str">
            <v>75 mg</v>
          </cell>
          <cell r="U35" t="str">
            <v>PAK</v>
          </cell>
          <cell r="V35">
            <v>562304.19999999995</v>
          </cell>
          <cell r="W35">
            <v>44984336</v>
          </cell>
          <cell r="Z35">
            <v>80</v>
          </cell>
          <cell r="AD35">
            <v>101743912</v>
          </cell>
          <cell r="AE35" t="str">
            <v>23.06.2026</v>
          </cell>
          <cell r="AF35" t="str">
            <v>23.06.2026</v>
          </cell>
          <cell r="AG35" t="str">
            <v>23.06.2027</v>
          </cell>
          <cell r="AH35">
            <v>920</v>
          </cell>
          <cell r="AI35">
            <v>0.1</v>
          </cell>
          <cell r="AO35">
            <v>2</v>
          </cell>
          <cell r="AP35" t="str">
            <v>80-3/26</v>
          </cell>
          <cell r="AQ35">
            <v>1</v>
          </cell>
          <cell r="AR35">
            <v>1</v>
          </cell>
        </row>
        <row r="36">
          <cell r="O36" t="str">
            <v>RB00074</v>
          </cell>
          <cell r="P36" t="str">
            <v>ivacaftor 59,5 mg - granule</v>
          </cell>
          <cell r="Q36" t="str">
            <v>Kalydeco granule</v>
          </cell>
          <cell r="R36" t="str">
            <v>ALMAC PHARMA SERVICES (IRELAND) Ltd., Irska/ALMAC PHARMA SERVICES LIMITED - Velika Britanija</v>
          </cell>
          <cell r="S36" t="str">
            <v>granule</v>
          </cell>
          <cell r="T36" t="str">
            <v>59,5 mg</v>
          </cell>
          <cell r="U36" t="str">
            <v>PAK</v>
          </cell>
          <cell r="V36">
            <v>562304.19999999995</v>
          </cell>
          <cell r="W36">
            <v>22492168</v>
          </cell>
          <cell r="Z36">
            <v>40</v>
          </cell>
          <cell r="AD36">
            <v>101743912</v>
          </cell>
          <cell r="AE36" t="str">
            <v>23.06.2026</v>
          </cell>
          <cell r="AF36" t="str">
            <v>23.06.2026</v>
          </cell>
          <cell r="AG36" t="str">
            <v>23.06.2027</v>
          </cell>
          <cell r="AH36">
            <v>920</v>
          </cell>
          <cell r="AI36">
            <v>0.1</v>
          </cell>
          <cell r="AO36">
            <v>2</v>
          </cell>
          <cell r="AP36" t="str">
            <v>80-3/26</v>
          </cell>
          <cell r="AQ36">
            <v>1</v>
          </cell>
          <cell r="AR36">
            <v>1</v>
          </cell>
        </row>
        <row r="37">
          <cell r="O37" t="str">
            <v>RB00045</v>
          </cell>
          <cell r="P37" t="str">
            <v>vosoritide 0,56 mg</v>
          </cell>
          <cell r="Q37" t="str">
            <v>Voxzogo</v>
          </cell>
          <cell r="R37" t="str">
            <v>Biomarin International Limited, Co. Cork, Irska</v>
          </cell>
          <cell r="S37" t="str">
            <v>prašak i rastvarač za rastvor za injekciju</v>
          </cell>
          <cell r="T37" t="str">
            <v xml:space="preserve">        0,56 mg</v>
          </cell>
          <cell r="U37" t="str">
            <v>BC</v>
          </cell>
          <cell r="V37">
            <v>57869.67</v>
          </cell>
          <cell r="W37">
            <v>157984199.09999999</v>
          </cell>
          <cell r="Z37">
            <v>2730</v>
          </cell>
          <cell r="AD37">
            <v>101743912</v>
          </cell>
          <cell r="AE37" t="str">
            <v>23.06.2026</v>
          </cell>
          <cell r="AF37" t="str">
            <v>23.06.2026</v>
          </cell>
          <cell r="AG37" t="str">
            <v>23.06.2027</v>
          </cell>
          <cell r="AH37">
            <v>920</v>
          </cell>
          <cell r="AI37">
            <v>0.1</v>
          </cell>
          <cell r="AO37">
            <v>2</v>
          </cell>
          <cell r="AP37" t="str">
            <v>80-3/26</v>
          </cell>
          <cell r="AQ37">
            <v>1</v>
          </cell>
          <cell r="AR37">
            <v>10</v>
          </cell>
        </row>
        <row r="38">
          <cell r="O38" t="str">
            <v>RB00067</v>
          </cell>
          <cell r="P38" t="str">
            <v>vosoritide 1,2 mg</v>
          </cell>
          <cell r="Q38" t="str">
            <v>Voxzogo</v>
          </cell>
          <cell r="R38" t="str">
            <v>Biomarin International Limited, Co. Cork, Irska</v>
          </cell>
          <cell r="S38" t="str">
            <v>prašak i rastvarač za rastvor za injekciju</v>
          </cell>
          <cell r="T38" t="str">
            <v>1,2 mg</v>
          </cell>
          <cell r="U38" t="str">
            <v>BC</v>
          </cell>
          <cell r="V38">
            <v>57869.67</v>
          </cell>
          <cell r="W38">
            <v>12152630.699999999</v>
          </cell>
          <cell r="Z38">
            <v>210</v>
          </cell>
          <cell r="AD38">
            <v>101743912</v>
          </cell>
          <cell r="AE38" t="str">
            <v>23.06.2026</v>
          </cell>
          <cell r="AF38" t="str">
            <v>23.06.2026</v>
          </cell>
          <cell r="AG38" t="str">
            <v>23.06.2027</v>
          </cell>
          <cell r="AH38">
            <v>920</v>
          </cell>
          <cell r="AI38">
            <v>0.1</v>
          </cell>
          <cell r="AO38">
            <v>2</v>
          </cell>
          <cell r="AP38" t="str">
            <v>80-3/26</v>
          </cell>
          <cell r="AQ38">
            <v>1</v>
          </cell>
          <cell r="AR38">
            <v>10</v>
          </cell>
        </row>
        <row r="39">
          <cell r="O39" t="str">
            <v>RB00046</v>
          </cell>
          <cell r="P39" t="str">
            <v>velaglucerase alpha</v>
          </cell>
          <cell r="Q39" t="str">
            <v>Vpriv</v>
          </cell>
          <cell r="R39" t="str">
            <v>Takeda Pharmaceuticals International AG, Dablin, Irska</v>
          </cell>
          <cell r="S39" t="str">
            <v>praš. za otop. za inf.</v>
          </cell>
          <cell r="T39" t="str">
            <v>400U/20ml</v>
          </cell>
          <cell r="U39" t="str">
            <v>BC</v>
          </cell>
          <cell r="V39">
            <v>145990.62</v>
          </cell>
          <cell r="W39">
            <v>48030913.979999997</v>
          </cell>
          <cell r="Z39">
            <v>329</v>
          </cell>
          <cell r="AD39">
            <v>101743912</v>
          </cell>
          <cell r="AE39" t="str">
            <v>23.06.2026</v>
          </cell>
          <cell r="AF39" t="str">
            <v>23.06.2026</v>
          </cell>
          <cell r="AG39" t="str">
            <v>23.06.2027</v>
          </cell>
          <cell r="AH39">
            <v>920</v>
          </cell>
          <cell r="AI39">
            <v>0.1</v>
          </cell>
          <cell r="AO39">
            <v>2</v>
          </cell>
          <cell r="AP39" t="str">
            <v>80-3/26</v>
          </cell>
          <cell r="AQ39">
            <v>1</v>
          </cell>
          <cell r="AR39">
            <v>1</v>
          </cell>
        </row>
        <row r="40">
          <cell r="O40" t="str">
            <v>RB00051</v>
          </cell>
          <cell r="P40" t="str">
            <v>treprostinil</v>
          </cell>
          <cell r="Q40" t="str">
            <v>Tresuvi</v>
          </cell>
          <cell r="R40" t="str">
            <v>AOP Orphan Pharmaceuticals GmbH, Austrija</v>
          </cell>
          <cell r="S40" t="str">
            <v>rastvor za infuziju</v>
          </cell>
          <cell r="T40" t="str">
            <v>2.5 mg/ml</v>
          </cell>
          <cell r="U40" t="str">
            <v>ml</v>
          </cell>
          <cell r="V40">
            <v>10570</v>
          </cell>
          <cell r="W40">
            <v>1479800</v>
          </cell>
          <cell r="Z40">
            <v>140</v>
          </cell>
          <cell r="AD40">
            <v>101743912</v>
          </cell>
          <cell r="AE40" t="str">
            <v>23.06.2026</v>
          </cell>
          <cell r="AF40" t="str">
            <v>23.06.2026</v>
          </cell>
          <cell r="AG40" t="str">
            <v>23.06.2027</v>
          </cell>
          <cell r="AH40">
            <v>920</v>
          </cell>
          <cell r="AI40">
            <v>0.1</v>
          </cell>
          <cell r="AO40">
            <v>2</v>
          </cell>
          <cell r="AP40" t="str">
            <v>80-3/26</v>
          </cell>
          <cell r="AQ40">
            <v>1</v>
          </cell>
          <cell r="AR40">
            <v>10</v>
          </cell>
        </row>
        <row r="41">
          <cell r="O41" t="str">
            <v>RB00052</v>
          </cell>
          <cell r="P41" t="str">
            <v>galsulfaza</v>
          </cell>
          <cell r="Q41" t="str">
            <v>Naglazyme</v>
          </cell>
          <cell r="R41" t="str">
            <v>Biomarin International Limited, Co. Cork, Irska</v>
          </cell>
          <cell r="S41" t="str">
            <v>koncentrat za rastvor infuziju</v>
          </cell>
          <cell r="T41" t="str">
            <v xml:space="preserve"> 1 po 5 mg (1mg/ml)</v>
          </cell>
          <cell r="U41" t="str">
            <v>BC</v>
          </cell>
          <cell r="V41">
            <v>156593.14000000001</v>
          </cell>
          <cell r="W41">
            <v>17538431.68</v>
          </cell>
          <cell r="Z41">
            <v>112</v>
          </cell>
          <cell r="AD41">
            <v>101743912</v>
          </cell>
          <cell r="AE41" t="str">
            <v>23.06.2026</v>
          </cell>
          <cell r="AF41" t="str">
            <v>23.06.2026</v>
          </cell>
          <cell r="AG41" t="str">
            <v>23.06.2027</v>
          </cell>
          <cell r="AH41">
            <v>920</v>
          </cell>
          <cell r="AI41">
            <v>0.1</v>
          </cell>
          <cell r="AO41">
            <v>2</v>
          </cell>
          <cell r="AP41" t="str">
            <v>80-3/26</v>
          </cell>
          <cell r="AQ41">
            <v>1</v>
          </cell>
          <cell r="AR41">
            <v>1</v>
          </cell>
        </row>
        <row r="42">
          <cell r="O42" t="str">
            <v>RB00058</v>
          </cell>
          <cell r="P42" t="str">
            <v xml:space="preserve"> dupilumab 300 mg</v>
          </cell>
          <cell r="Q42" t="str">
            <v>Dupixent</v>
          </cell>
          <cell r="R42" t="str">
            <v>Sanofi-Aventis Deutschland GmbH, Nemačka</v>
          </cell>
          <cell r="S42" t="str">
            <v>rastvor za injekciju u napunjenom injekcionom penu/  rastvor za injekciju u napunjenom injekcionom špricu</v>
          </cell>
          <cell r="T42" t="str">
            <v>2 po 300mg</v>
          </cell>
          <cell r="U42" t="str">
            <v>PAK</v>
          </cell>
          <cell r="V42">
            <v>170115</v>
          </cell>
          <cell r="W42">
            <v>21434490</v>
          </cell>
          <cell r="Z42">
            <v>126</v>
          </cell>
          <cell r="AD42">
            <v>101743912</v>
          </cell>
          <cell r="AE42" t="str">
            <v>23.06.2026</v>
          </cell>
          <cell r="AF42" t="str">
            <v>23.06.2026</v>
          </cell>
          <cell r="AG42" t="str">
            <v>23.06.2027</v>
          </cell>
          <cell r="AH42">
            <v>920</v>
          </cell>
          <cell r="AI42">
            <v>0.1</v>
          </cell>
          <cell r="AO42">
            <v>2</v>
          </cell>
          <cell r="AP42" t="str">
            <v>80-3/26</v>
          </cell>
          <cell r="AQ42">
            <v>1</v>
          </cell>
          <cell r="AR42">
            <v>1</v>
          </cell>
        </row>
        <row r="43">
          <cell r="O43" t="str">
            <v>RB00066</v>
          </cell>
          <cell r="P43" t="str">
            <v>setmelanotide</v>
          </cell>
          <cell r="Q43" t="str">
            <v>Imcivree</v>
          </cell>
          <cell r="R43" t="str">
            <v>Rhythm Pharmaceuticals Netherlands B.V. Holandija</v>
          </cell>
          <cell r="S43" t="str">
            <v>rastvor za injekciju</v>
          </cell>
          <cell r="T43" t="str">
            <v>10mg/ml</v>
          </cell>
          <cell r="U43" t="str">
            <v>Amp</v>
          </cell>
          <cell r="V43">
            <v>236936.52</v>
          </cell>
          <cell r="W43">
            <v>9951333.8399999999</v>
          </cell>
          <cell r="Z43">
            <v>42</v>
          </cell>
          <cell r="AD43">
            <v>101743912</v>
          </cell>
          <cell r="AE43" t="str">
            <v>23.06.2026</v>
          </cell>
          <cell r="AF43" t="str">
            <v>23.06.2026</v>
          </cell>
          <cell r="AG43" t="str">
            <v>23.06.2027</v>
          </cell>
          <cell r="AH43">
            <v>920</v>
          </cell>
          <cell r="AI43">
            <v>0.1</v>
          </cell>
          <cell r="AO43">
            <v>2</v>
          </cell>
          <cell r="AP43" t="str">
            <v>80-3/26</v>
          </cell>
          <cell r="AQ43">
            <v>1</v>
          </cell>
          <cell r="AR43">
            <v>1</v>
          </cell>
        </row>
        <row r="44">
          <cell r="O44" t="str">
            <v>RB00059</v>
          </cell>
          <cell r="P44" t="str">
            <v>golodirsen</v>
          </cell>
          <cell r="Q44" t="str">
            <v>Vyondys 53</v>
          </cell>
          <cell r="R44" t="str">
            <v>Sharp Packaging Services LLC za Sarepta Therapeutics, SAD</v>
          </cell>
          <cell r="S44" t="str">
            <v>rastvor za injekciju</v>
          </cell>
          <cell r="T44" t="str">
            <v>100 mg/2ml (50 mg/ml)</v>
          </cell>
          <cell r="U44" t="str">
            <v>BC</v>
          </cell>
          <cell r="V44">
            <v>164979.35999999999</v>
          </cell>
          <cell r="W44">
            <v>41574798.719999999</v>
          </cell>
          <cell r="Z44">
            <v>252</v>
          </cell>
          <cell r="AD44">
            <v>101743912</v>
          </cell>
          <cell r="AE44" t="str">
            <v>23.06.2026</v>
          </cell>
          <cell r="AF44" t="str">
            <v>23.06.2026</v>
          </cell>
          <cell r="AG44" t="str">
            <v>23.06.2027</v>
          </cell>
          <cell r="AH44">
            <v>920</v>
          </cell>
          <cell r="AI44">
            <v>0.1</v>
          </cell>
          <cell r="AO44">
            <v>2</v>
          </cell>
          <cell r="AP44" t="str">
            <v>80-3/26</v>
          </cell>
          <cell r="AQ44">
            <v>1</v>
          </cell>
          <cell r="AR44">
            <v>1</v>
          </cell>
        </row>
        <row r="45">
          <cell r="O45" t="str">
            <v>RB00068</v>
          </cell>
          <cell r="P45" t="str">
            <v>birch triterpenes</v>
          </cell>
          <cell r="Q45" t="str">
            <v>Filsuvez</v>
          </cell>
          <cell r="R45" t="str">
            <v>Amryt GmbH, Nemačka</v>
          </cell>
          <cell r="S45" t="str">
            <v>topikalni gel</v>
          </cell>
          <cell r="T45" t="str">
            <v>100mg/1g</v>
          </cell>
          <cell r="U45" t="str">
            <v>PAK</v>
          </cell>
          <cell r="V45">
            <v>826032.2</v>
          </cell>
          <cell r="W45">
            <v>49561932</v>
          </cell>
          <cell r="Z45">
            <v>60</v>
          </cell>
          <cell r="AD45">
            <v>101743912</v>
          </cell>
          <cell r="AE45" t="str">
            <v>23.06.2026</v>
          </cell>
          <cell r="AF45" t="str">
            <v>23.06.2026</v>
          </cell>
          <cell r="AG45" t="str">
            <v>23.06.2027</v>
          </cell>
          <cell r="AH45">
            <v>920</v>
          </cell>
          <cell r="AI45">
            <v>0.1</v>
          </cell>
          <cell r="AO45">
            <v>2</v>
          </cell>
          <cell r="AP45" t="str">
            <v>80-3/26</v>
          </cell>
          <cell r="AQ45">
            <v>1</v>
          </cell>
          <cell r="AR45">
            <v>1</v>
          </cell>
        </row>
        <row r="46">
          <cell r="O46" t="str">
            <v>RB00071</v>
          </cell>
          <cell r="P46" t="str">
            <v>casimersen</v>
          </cell>
          <cell r="Q46" t="str">
            <v>Amondys 45</v>
          </cell>
          <cell r="R46" t="str">
            <v>Sharp Packaging Services LLC za Sarepta Therapeutics, SAD</v>
          </cell>
          <cell r="S46" t="str">
            <v>rastvor za injekciju</v>
          </cell>
          <cell r="T46" t="str">
            <v>100mg/2ml</v>
          </cell>
          <cell r="U46" t="str">
            <v>BC</v>
          </cell>
          <cell r="V46">
            <v>157945.57</v>
          </cell>
          <cell r="W46">
            <v>39486392.5</v>
          </cell>
          <cell r="Z46">
            <v>250</v>
          </cell>
          <cell r="AD46">
            <v>101743912</v>
          </cell>
          <cell r="AE46" t="str">
            <v>23.06.2026</v>
          </cell>
          <cell r="AF46" t="str">
            <v>23.06.2026</v>
          </cell>
          <cell r="AG46" t="str">
            <v>23.06.2027</v>
          </cell>
          <cell r="AH46">
            <v>920</v>
          </cell>
          <cell r="AI46">
            <v>0.1</v>
          </cell>
          <cell r="AO46">
            <v>2</v>
          </cell>
          <cell r="AP46" t="str">
            <v>80-3/26</v>
          </cell>
          <cell r="AQ46">
            <v>1</v>
          </cell>
          <cell r="AR46">
            <v>1</v>
          </cell>
        </row>
        <row r="47">
          <cell r="O47" t="str">
            <v>RB00036</v>
          </cell>
          <cell r="P47" t="str">
            <v>mercaptamin kapsule za lečenje cistinoze</v>
          </cell>
          <cell r="Q47" t="str">
            <v>Cystagon</v>
          </cell>
          <cell r="R47" t="str">
            <v xml:space="preserve">Recordati Rare Diseases </v>
          </cell>
          <cell r="S47" t="str">
            <v>kapsula</v>
          </cell>
          <cell r="T47" t="str">
            <v>150 mg</v>
          </cell>
          <cell r="U47" t="str">
            <v>Kap</v>
          </cell>
          <cell r="V47">
            <v>620</v>
          </cell>
          <cell r="W47">
            <v>1364000</v>
          </cell>
          <cell r="Z47">
            <v>2200</v>
          </cell>
          <cell r="AD47">
            <v>104885880</v>
          </cell>
          <cell r="AE47" t="str">
            <v>23.06.2026</v>
          </cell>
          <cell r="AF47" t="str">
            <v>23.06.2026</v>
          </cell>
          <cell r="AG47" t="str">
            <v>23.06.2027</v>
          </cell>
          <cell r="AH47">
            <v>920</v>
          </cell>
          <cell r="AI47">
            <v>0.1</v>
          </cell>
          <cell r="AO47">
            <v>2</v>
          </cell>
          <cell r="AP47" t="str">
            <v>80-4/26</v>
          </cell>
          <cell r="AQ47">
            <v>3</v>
          </cell>
          <cell r="AR47">
            <v>100</v>
          </cell>
        </row>
        <row r="48">
          <cell r="O48" t="str">
            <v>RB00007</v>
          </cell>
          <cell r="P48" t="str">
            <v>mercaptamin, za lečenje cistinoze oka</v>
          </cell>
          <cell r="Q48" t="str">
            <v>Cystadrops</v>
          </cell>
          <cell r="R48" t="str">
            <v xml:space="preserve">Recordati Rare Diseases </v>
          </cell>
          <cell r="S48" t="str">
            <v>rastvor za kapi za oči</v>
          </cell>
          <cell r="T48" t="str">
            <v xml:space="preserve"> 3,8 mg/ml</v>
          </cell>
          <cell r="U48" t="str">
            <v>BC</v>
          </cell>
          <cell r="V48">
            <v>147600</v>
          </cell>
          <cell r="W48">
            <v>4428000</v>
          </cell>
          <cell r="Z48">
            <v>30</v>
          </cell>
          <cell r="AD48">
            <v>104885880</v>
          </cell>
          <cell r="AE48" t="str">
            <v>23.06.2026</v>
          </cell>
          <cell r="AF48" t="str">
            <v>23.06.2026</v>
          </cell>
          <cell r="AG48" t="str">
            <v>23.06.2027</v>
          </cell>
          <cell r="AH48">
            <v>920</v>
          </cell>
          <cell r="AI48">
            <v>0.1</v>
          </cell>
          <cell r="AO48">
            <v>2</v>
          </cell>
          <cell r="AP48" t="str">
            <v>80-4/26</v>
          </cell>
          <cell r="AQ48">
            <v>3</v>
          </cell>
          <cell r="AR48">
            <v>1</v>
          </cell>
        </row>
        <row r="49">
          <cell r="O49">
            <v>55008</v>
          </cell>
          <cell r="P49" t="str">
            <v>idursulfaza</v>
          </cell>
          <cell r="Q49" t="str">
            <v>Elaprase®</v>
          </cell>
          <cell r="R49" t="str">
            <v>SHIRE PHARMACEUTICALS IRELAND LIMITED,TAKEDA PHARMACEUTICALS INTERNATIONAL AG IRELAND BRANCH</v>
          </cell>
          <cell r="S49" t="str">
            <v>koncentrat za rastvor za infuziju</v>
          </cell>
          <cell r="T49" t="str">
            <v>2 mg/ml, 3 ml</v>
          </cell>
          <cell r="U49" t="str">
            <v>BC</v>
          </cell>
          <cell r="V49">
            <v>315377.95</v>
          </cell>
          <cell r="W49">
            <v>161473510.40000001</v>
          </cell>
          <cell r="Z49">
            <v>512</v>
          </cell>
          <cell r="AD49">
            <v>100000266</v>
          </cell>
          <cell r="AE49" t="str">
            <v>23.06.2026</v>
          </cell>
          <cell r="AF49" t="str">
            <v>23.06.2026</v>
          </cell>
          <cell r="AG49" t="str">
            <v>23.06.2027</v>
          </cell>
          <cell r="AH49">
            <v>920</v>
          </cell>
          <cell r="AI49">
            <v>0.1</v>
          </cell>
          <cell r="AO49">
            <v>2</v>
          </cell>
          <cell r="AP49" t="str">
            <v>80-5/26</v>
          </cell>
          <cell r="AQ49">
            <v>3</v>
          </cell>
          <cell r="AR49">
            <v>1</v>
          </cell>
        </row>
        <row r="50">
          <cell r="O50">
            <v>129943</v>
          </cell>
          <cell r="P50" t="str">
            <v>agalzidaza alfa</v>
          </cell>
          <cell r="Q50" t="str">
            <v>Replagal®</v>
          </cell>
          <cell r="R50" t="str">
            <v>SHIRE PHARMACEUTICALS IRELAND LIMITED,TAKEDA PHARMACEUTICALS INTERNATIONAL AG IRELAND BRANCH</v>
          </cell>
          <cell r="S50" t="str">
            <v>koncentrat za rastvor za infuziju</v>
          </cell>
          <cell r="T50" t="str">
            <v>3,5 mg</v>
          </cell>
          <cell r="U50" t="str">
            <v>BC</v>
          </cell>
          <cell r="V50">
            <v>156237.29999999999</v>
          </cell>
          <cell r="W50">
            <v>131395569.3</v>
          </cell>
          <cell r="Z50">
            <v>841</v>
          </cell>
          <cell r="AD50">
            <v>100000266</v>
          </cell>
          <cell r="AE50" t="str">
            <v>23.06.2026</v>
          </cell>
          <cell r="AF50" t="str">
            <v>23.06.2026</v>
          </cell>
          <cell r="AG50" t="str">
            <v>23.06.2027</v>
          </cell>
          <cell r="AH50">
            <v>920</v>
          </cell>
          <cell r="AI50">
            <v>0.1</v>
          </cell>
          <cell r="AO50">
            <v>2</v>
          </cell>
          <cell r="AP50" t="str">
            <v>80-5/26</v>
          </cell>
          <cell r="AQ50">
            <v>3</v>
          </cell>
          <cell r="AR50">
            <v>1</v>
          </cell>
        </row>
        <row r="51">
          <cell r="O51">
            <v>1039911</v>
          </cell>
          <cell r="P51" t="str">
            <v>everolimus 10 mg, za lečenje neuroendokrinog tumora pankreasa i pluća</v>
          </cell>
          <cell r="Q51" t="str">
            <v>Afinitor®</v>
          </cell>
          <cell r="R51" t="str">
            <v>NOVARTIS PHARMA STEIN AG,NOVARTIS PHARMA STEIN AG NOVARTIS TECHNICAL OPERATIONS SCHWEIZ, STEIN SOLIDS</v>
          </cell>
          <cell r="S51" t="str">
            <v>tableta</v>
          </cell>
          <cell r="T51" t="str">
            <v>10 mg</v>
          </cell>
          <cell r="U51" t="str">
            <v>TAB</v>
          </cell>
          <cell r="V51">
            <v>2247.2199999999998</v>
          </cell>
          <cell r="W51">
            <v>23326143.599999998</v>
          </cell>
          <cell r="Z51">
            <v>10380</v>
          </cell>
          <cell r="AD51">
            <v>100000266</v>
          </cell>
          <cell r="AE51" t="str">
            <v>23.06.2026</v>
          </cell>
          <cell r="AF51" t="str">
            <v>23.06.2026</v>
          </cell>
          <cell r="AG51" t="str">
            <v>23.06.2027</v>
          </cell>
          <cell r="AH51">
            <v>926</v>
          </cell>
          <cell r="AI51">
            <v>0.1</v>
          </cell>
          <cell r="AO51">
            <v>1</v>
          </cell>
          <cell r="AP51" t="str">
            <v>80-5/26</v>
          </cell>
          <cell r="AQ51">
            <v>3</v>
          </cell>
          <cell r="AR51">
            <v>30</v>
          </cell>
        </row>
        <row r="52">
          <cell r="O52">
            <v>1014131</v>
          </cell>
          <cell r="P52" t="str">
            <v>everolimus 10 mg, za lečenje neuroendokrinog tumora pankreasa i pluća</v>
          </cell>
          <cell r="Q52" t="str">
            <v>Everolimus Corapharm</v>
          </cell>
          <cell r="R52" t="str">
            <v>Synthon Hispania S.L.; Synthon BV</v>
          </cell>
          <cell r="S52" t="str">
            <v>tableta</v>
          </cell>
          <cell r="T52" t="str">
            <v>10 mg</v>
          </cell>
          <cell r="U52" t="str">
            <v>TAB</v>
          </cell>
          <cell r="V52">
            <v>2247.2199999999998</v>
          </cell>
          <cell r="W52">
            <v>23326143.599999998</v>
          </cell>
          <cell r="Z52">
            <v>10380</v>
          </cell>
          <cell r="AD52">
            <v>100000266</v>
          </cell>
          <cell r="AE52" t="str">
            <v>23.06.2026</v>
          </cell>
          <cell r="AF52" t="str">
            <v>23.06.2026</v>
          </cell>
          <cell r="AG52" t="str">
            <v>23.06.2027</v>
          </cell>
          <cell r="AH52">
            <v>926</v>
          </cell>
          <cell r="AI52">
            <v>0.1</v>
          </cell>
          <cell r="AO52">
            <v>1</v>
          </cell>
          <cell r="AP52" t="str">
            <v>80-5/26</v>
          </cell>
          <cell r="AQ52">
            <v>3</v>
          </cell>
          <cell r="AR52">
            <v>30</v>
          </cell>
        </row>
        <row r="53">
          <cell r="O53">
            <v>169169</v>
          </cell>
          <cell r="P53" t="str">
            <v>nusinersen za lečenje spinalne mišićne atrofije (SMA)</v>
          </cell>
          <cell r="Q53" t="str">
            <v>Spinraza®</v>
          </cell>
          <cell r="R53" t="str">
            <v>BIOGEN NETHERLANDS B.V.,FUJIFILM DIOSYNTH BIOTECHNOLOGIES DENMARK APS</v>
          </cell>
          <cell r="S53" t="str">
            <v>rastvor za injekciju</v>
          </cell>
          <cell r="T53" t="str">
            <v>12 mg/5 ml</v>
          </cell>
          <cell r="U53" t="str">
            <v>BC</v>
          </cell>
          <cell r="V53">
            <v>4184348.11</v>
          </cell>
          <cell r="W53">
            <v>242704618.62</v>
          </cell>
          <cell r="Z53">
            <v>58</v>
          </cell>
          <cell r="AD53">
            <v>100000266</v>
          </cell>
          <cell r="AE53" t="str">
            <v>23.06.2026</v>
          </cell>
          <cell r="AF53" t="str">
            <v>23.06.2026</v>
          </cell>
          <cell r="AG53" t="str">
            <v>23.06.2027</v>
          </cell>
          <cell r="AH53">
            <v>920</v>
          </cell>
          <cell r="AI53">
            <v>0.1</v>
          </cell>
          <cell r="AO53">
            <v>2</v>
          </cell>
          <cell r="AP53" t="str">
            <v>80-5/26</v>
          </cell>
          <cell r="AQ53">
            <v>3</v>
          </cell>
          <cell r="AR53">
            <v>1</v>
          </cell>
        </row>
        <row r="54">
          <cell r="O54" t="str">
            <v>RB00061</v>
          </cell>
          <cell r="P54" t="str">
            <v xml:space="preserve">macitentan + tadalafil 10 mg/ 20 mg </v>
          </cell>
          <cell r="Q54" t="str">
            <v>Yuvanci</v>
          </cell>
          <cell r="R54" t="str">
            <v>JANSSEN PHARMACEUTICA N.V. - Belgija</v>
          </cell>
          <cell r="S54" t="str">
            <v>tableta</v>
          </cell>
          <cell r="T54" t="str">
            <v xml:space="preserve">10 mg/20 mg </v>
          </cell>
          <cell r="U54" t="str">
            <v>PAK</v>
          </cell>
          <cell r="V54">
            <v>216353.2</v>
          </cell>
          <cell r="W54">
            <v>32669333.200000003</v>
          </cell>
          <cell r="Z54">
            <v>151</v>
          </cell>
          <cell r="AD54">
            <v>100000266</v>
          </cell>
          <cell r="AE54" t="str">
            <v>23.06.2026</v>
          </cell>
          <cell r="AF54" t="str">
            <v>23.06.2026</v>
          </cell>
          <cell r="AG54" t="str">
            <v>23.06.2027</v>
          </cell>
          <cell r="AH54">
            <v>920</v>
          </cell>
          <cell r="AI54">
            <v>0.1</v>
          </cell>
          <cell r="AO54">
            <v>2</v>
          </cell>
          <cell r="AP54" t="str">
            <v>80-5/26</v>
          </cell>
          <cell r="AQ54">
            <v>3</v>
          </cell>
          <cell r="AR54">
            <v>1</v>
          </cell>
        </row>
        <row r="55">
          <cell r="O55" t="str">
            <v>RB00062</v>
          </cell>
          <cell r="P55" t="str">
            <v xml:space="preserve">macitentan + tadalafil 10 mg/ 40 mg </v>
          </cell>
          <cell r="Q55" t="str">
            <v>Yuvanci</v>
          </cell>
          <cell r="R55" t="str">
            <v>JANSSEN PHARMACEUTICA N.V. - Belgija</v>
          </cell>
          <cell r="S55" t="str">
            <v>tableta</v>
          </cell>
          <cell r="T55" t="str">
            <v xml:space="preserve">10 mg/20 mg </v>
          </cell>
          <cell r="U55" t="str">
            <v>PAK</v>
          </cell>
          <cell r="V55">
            <v>232806.68</v>
          </cell>
          <cell r="W55">
            <v>34921002</v>
          </cell>
          <cell r="Z55">
            <v>150</v>
          </cell>
          <cell r="AD55">
            <v>100000266</v>
          </cell>
          <cell r="AE55" t="str">
            <v>23.06.2026</v>
          </cell>
          <cell r="AF55" t="str">
            <v>23.06.2026</v>
          </cell>
          <cell r="AG55" t="str">
            <v>23.06.2027</v>
          </cell>
          <cell r="AH55">
            <v>920</v>
          </cell>
          <cell r="AI55">
            <v>0.1</v>
          </cell>
          <cell r="AO55">
            <v>2</v>
          </cell>
          <cell r="AP55" t="str">
            <v>80-5/26</v>
          </cell>
          <cell r="AQ55">
            <v>3</v>
          </cell>
          <cell r="AR55">
            <v>1</v>
          </cell>
        </row>
        <row r="56">
          <cell r="O56" t="str">
            <v>RB00069</v>
          </cell>
          <cell r="P56" t="str">
            <v>omaveloxolone</v>
          </cell>
          <cell r="Q56" t="str">
            <v>Skyclarys</v>
          </cell>
          <cell r="R56" t="str">
            <v>BIOGEN NETHERLANDS B.V</v>
          </cell>
          <cell r="S56" t="str">
            <v>kapsula</v>
          </cell>
          <cell r="T56" t="str">
            <v>50 mg</v>
          </cell>
          <cell r="U56" t="str">
            <v>PAK</v>
          </cell>
          <cell r="V56">
            <v>2677604.16</v>
          </cell>
          <cell r="W56">
            <v>56229687.359999999</v>
          </cell>
          <cell r="Z56">
            <v>21</v>
          </cell>
          <cell r="AD56">
            <v>100000266</v>
          </cell>
          <cell r="AE56" t="str">
            <v>23.06.2026</v>
          </cell>
          <cell r="AF56" t="str">
            <v>23.06.2026</v>
          </cell>
          <cell r="AG56" t="str">
            <v>23.06.2027</v>
          </cell>
          <cell r="AH56">
            <v>920</v>
          </cell>
          <cell r="AI56">
            <v>0.1</v>
          </cell>
          <cell r="AO56">
            <v>2</v>
          </cell>
          <cell r="AP56" t="str">
            <v>80-5/26</v>
          </cell>
          <cell r="AQ56">
            <v>3</v>
          </cell>
          <cell r="AR56">
            <v>1</v>
          </cell>
        </row>
        <row r="57">
          <cell r="O57" t="str">
            <v>RB00070</v>
          </cell>
          <cell r="P57" t="str">
            <v>givinostat</v>
          </cell>
          <cell r="Q57" t="str">
            <v>Duvyzat</v>
          </cell>
          <cell r="R57" t="str">
            <v>Italfarmaco S..A</v>
          </cell>
          <cell r="S57" t="str">
            <v>oralna suspenzija</v>
          </cell>
          <cell r="T57" t="str">
            <v>8,86mg/1ml</v>
          </cell>
          <cell r="U57" t="str">
            <v>PAK</v>
          </cell>
          <cell r="V57">
            <v>1700131.56</v>
          </cell>
          <cell r="W57">
            <v>185125436.86000001</v>
          </cell>
          <cell r="Z57">
            <v>98</v>
          </cell>
          <cell r="AD57">
            <v>100000266</v>
          </cell>
          <cell r="AE57" t="str">
            <v>23.06.2026</v>
          </cell>
          <cell r="AF57" t="str">
            <v>23.06.2026</v>
          </cell>
          <cell r="AG57" t="str">
            <v>23.06.2027</v>
          </cell>
          <cell r="AH57">
            <v>920</v>
          </cell>
          <cell r="AI57">
            <v>0.1</v>
          </cell>
          <cell r="AO57">
            <v>2</v>
          </cell>
          <cell r="AP57" t="str">
            <v>80-5/26</v>
          </cell>
          <cell r="AQ57">
            <v>3</v>
          </cell>
          <cell r="AR57">
            <v>1</v>
          </cell>
        </row>
        <row r="58">
          <cell r="O58" t="str">
            <v>RB00004</v>
          </cell>
          <cell r="P58" t="str">
            <v>sebelipase alfa za lečenje deficijencije lizozomske kisele lipaze (LAL deficijencija)</v>
          </cell>
          <cell r="Q58" t="str">
            <v>Kanuma</v>
          </cell>
          <cell r="R58" t="str">
            <v>Almac Pharma Services, Velika Britanija; Alexion Pharma International Operations Unlimited Company, Irska</v>
          </cell>
          <cell r="S58" t="str">
            <v>koncentrat za rastvor za infuziju</v>
          </cell>
          <cell r="T58" t="str">
            <v>20 mg/10ml</v>
          </cell>
          <cell r="U58" t="str">
            <v>BC</v>
          </cell>
          <cell r="V58">
            <v>565509.9</v>
          </cell>
          <cell r="W58">
            <v>256741494.60000002</v>
          </cell>
          <cell r="Z58">
            <v>454</v>
          </cell>
          <cell r="AD58">
            <v>100042265</v>
          </cell>
          <cell r="AE58" t="str">
            <v>23.06.2026</v>
          </cell>
          <cell r="AF58" t="str">
            <v>23.06.2026</v>
          </cell>
          <cell r="AG58" t="str">
            <v>23.06.2027</v>
          </cell>
          <cell r="AH58">
            <v>920</v>
          </cell>
          <cell r="AI58">
            <v>0.1</v>
          </cell>
          <cell r="AO58">
            <v>2</v>
          </cell>
          <cell r="AP58" t="str">
            <v>80-6/26</v>
          </cell>
          <cell r="AQ58">
            <v>3</v>
          </cell>
          <cell r="AR58">
            <v>1</v>
          </cell>
        </row>
        <row r="59">
          <cell r="O59">
            <v>39151</v>
          </cell>
          <cell r="P59" t="str">
            <v>avelumab (za lečenje karcinoma Merkelovih ćelija)</v>
          </cell>
          <cell r="Q59" t="str">
            <v>Bavencio®</v>
          </cell>
          <cell r="R59" t="str">
            <v xml:space="preserve">MERCK SERONO S.P.A. - Italija 
MERCK SERONO SA - Švajcarska </v>
          </cell>
          <cell r="S59" t="str">
            <v>bočica</v>
          </cell>
          <cell r="T59" t="str">
            <v>20 mg/ml</v>
          </cell>
          <cell r="U59" t="str">
            <v>BC</v>
          </cell>
          <cell r="V59">
            <v>76920</v>
          </cell>
          <cell r="W59">
            <v>20306880</v>
          </cell>
          <cell r="Z59">
            <v>264</v>
          </cell>
          <cell r="AD59">
            <v>100042265</v>
          </cell>
          <cell r="AE59" t="str">
            <v>23.06.2026</v>
          </cell>
          <cell r="AF59" t="str">
            <v>23.06.2026</v>
          </cell>
          <cell r="AG59" t="str">
            <v>23.06.2027</v>
          </cell>
          <cell r="AH59">
            <v>926</v>
          </cell>
          <cell r="AI59">
            <v>0.1</v>
          </cell>
          <cell r="AO59">
            <v>2</v>
          </cell>
          <cell r="AP59" t="str">
            <v>80-6/26</v>
          </cell>
          <cell r="AQ59">
            <v>3</v>
          </cell>
          <cell r="AR59">
            <v>1</v>
          </cell>
        </row>
        <row r="60">
          <cell r="O60">
            <v>14041</v>
          </cell>
          <cell r="P60" t="str">
            <v>ravulizumab 300 mg</v>
          </cell>
          <cell r="Q60" t="str">
            <v>Ultomiris®</v>
          </cell>
          <cell r="R60" t="str">
            <v>ALEXION PHARMA INTERNATIONAL OPERATIONS LIMITED - Irska, ALMAC PHARMA SERVICES (IRELAND) LIMITED - Irska, ALMAC PHARMA SERVICES LIMITED - Velika Britanija</v>
          </cell>
          <cell r="S60" t="str">
            <v>bočica</v>
          </cell>
          <cell r="T60" t="str">
            <v>300 mg</v>
          </cell>
          <cell r="U60" t="str">
            <v>BC</v>
          </cell>
          <cell r="V60">
            <v>502160.4</v>
          </cell>
          <cell r="W60">
            <v>17575614</v>
          </cell>
          <cell r="Z60">
            <v>35</v>
          </cell>
          <cell r="AD60">
            <v>100042265</v>
          </cell>
          <cell r="AE60" t="str">
            <v>23.06.2026</v>
          </cell>
          <cell r="AF60" t="str">
            <v>23.06.2026</v>
          </cell>
          <cell r="AG60" t="str">
            <v>23.06.2027</v>
          </cell>
          <cell r="AH60">
            <v>920</v>
          </cell>
          <cell r="AI60">
            <v>0.1</v>
          </cell>
          <cell r="AO60">
            <v>2</v>
          </cell>
          <cell r="AP60" t="str">
            <v>80-6/26</v>
          </cell>
          <cell r="AQ60">
            <v>3</v>
          </cell>
          <cell r="AR60">
            <v>1</v>
          </cell>
        </row>
        <row r="61">
          <cell r="O61">
            <v>14042</v>
          </cell>
          <cell r="P61" t="str">
            <v>ravulizumab 1.100 mg</v>
          </cell>
          <cell r="Q61" t="str">
            <v>Ultomiris®</v>
          </cell>
          <cell r="R61" t="str">
            <v>ALEXION PHARMA INTERNATIONAL OPERATIONS LIMITED - Irska, ALMAC PHARMA SERVICES (IRELAND) LIMITED - Irska, ALMAC PHARMA SERVICES LIMITED - Velika Britanija</v>
          </cell>
          <cell r="S61" t="str">
            <v>bočica</v>
          </cell>
          <cell r="T61" t="str">
            <v>1100 mg</v>
          </cell>
          <cell r="U61" t="str">
            <v>BC</v>
          </cell>
          <cell r="V61">
            <v>1841254.7</v>
          </cell>
          <cell r="W61">
            <v>82856461.5</v>
          </cell>
          <cell r="Z61">
            <v>45</v>
          </cell>
          <cell r="AD61">
            <v>100042265</v>
          </cell>
          <cell r="AE61" t="str">
            <v>23.06.2026</v>
          </cell>
          <cell r="AF61" t="str">
            <v>23.06.2026</v>
          </cell>
          <cell r="AG61" t="str">
            <v>23.06.2027</v>
          </cell>
          <cell r="AH61">
            <v>920</v>
          </cell>
          <cell r="AI61">
            <v>0.1</v>
          </cell>
          <cell r="AO61">
            <v>2</v>
          </cell>
          <cell r="AP61" t="str">
            <v>80-6/26</v>
          </cell>
          <cell r="AQ61">
            <v>3</v>
          </cell>
          <cell r="AR61">
            <v>1</v>
          </cell>
        </row>
        <row r="62">
          <cell r="O62">
            <v>49235</v>
          </cell>
          <cell r="P62" t="str">
            <v xml:space="preserve">pasireotid 0,6 mg </v>
          </cell>
          <cell r="Q62" t="str">
            <v>Signifor</v>
          </cell>
          <cell r="R62" t="str">
            <v>Recordati Rare
Diseases</v>
          </cell>
          <cell r="S62" t="str">
            <v>rastvor za injekciju</v>
          </cell>
          <cell r="T62" t="str">
            <v>0,6 mg/ml, 1 ml</v>
          </cell>
          <cell r="U62" t="str">
            <v>Amp</v>
          </cell>
          <cell r="V62">
            <v>5928.13</v>
          </cell>
          <cell r="W62">
            <v>711375.6</v>
          </cell>
          <cell r="Z62">
            <v>120</v>
          </cell>
          <cell r="AD62">
            <v>109522215</v>
          </cell>
          <cell r="AE62" t="str">
            <v>23.06.2026</v>
          </cell>
          <cell r="AF62" t="str">
            <v>23.06.2026</v>
          </cell>
          <cell r="AG62" t="str">
            <v>23.06.2027</v>
          </cell>
          <cell r="AH62">
            <v>926</v>
          </cell>
          <cell r="AI62">
            <v>0.1</v>
          </cell>
          <cell r="AO62">
            <v>2</v>
          </cell>
          <cell r="AP62" t="str">
            <v>80-7/26</v>
          </cell>
          <cell r="AQ62">
            <v>3</v>
          </cell>
          <cell r="AR62">
            <v>60</v>
          </cell>
        </row>
        <row r="63">
          <cell r="O63">
            <v>49237</v>
          </cell>
          <cell r="P63" t="str">
            <v xml:space="preserve">pasireotid 20 mg </v>
          </cell>
          <cell r="Q63" t="str">
            <v>Signifor</v>
          </cell>
          <cell r="R63" t="str">
            <v>Recordati Rare
Diseases</v>
          </cell>
          <cell r="S63" t="str">
            <v>prašak i rastvarač za suspenziju za injekciju</v>
          </cell>
          <cell r="T63" t="str">
            <v>20 mg</v>
          </cell>
          <cell r="U63" t="str">
            <v>SPC</v>
          </cell>
          <cell r="V63">
            <v>259773.7</v>
          </cell>
          <cell r="W63">
            <v>1818415.9000000001</v>
          </cell>
          <cell r="Z63">
            <v>7</v>
          </cell>
          <cell r="AD63">
            <v>109522215</v>
          </cell>
          <cell r="AE63" t="str">
            <v>23.06.2026</v>
          </cell>
          <cell r="AF63" t="str">
            <v>23.06.2026</v>
          </cell>
          <cell r="AG63" t="str">
            <v>23.06.2027</v>
          </cell>
          <cell r="AH63">
            <v>926</v>
          </cell>
          <cell r="AI63">
            <v>0.1</v>
          </cell>
          <cell r="AO63">
            <v>2</v>
          </cell>
          <cell r="AP63" t="str">
            <v>80-7/26</v>
          </cell>
          <cell r="AQ63">
            <v>3</v>
          </cell>
          <cell r="AR63">
            <v>1</v>
          </cell>
        </row>
        <row r="64">
          <cell r="O64">
            <v>49238</v>
          </cell>
          <cell r="P64" t="str">
            <v xml:space="preserve">pasireotid 40 mg </v>
          </cell>
          <cell r="Q64" t="str">
            <v>Signifor</v>
          </cell>
          <cell r="R64" t="str">
            <v>Recordati Rare
Diseases</v>
          </cell>
          <cell r="S64" t="str">
            <v>prašak i rastvarač za suspenziju za injekciju</v>
          </cell>
          <cell r="T64" t="str">
            <v>40 mg</v>
          </cell>
          <cell r="U64" t="str">
            <v>SPC</v>
          </cell>
          <cell r="V64">
            <v>260595</v>
          </cell>
          <cell r="W64">
            <v>62282205</v>
          </cell>
          <cell r="Z64">
            <v>239</v>
          </cell>
          <cell r="AD64">
            <v>109522215</v>
          </cell>
          <cell r="AE64" t="str">
            <v>23.06.2026</v>
          </cell>
          <cell r="AF64" t="str">
            <v>23.06.2026</v>
          </cell>
          <cell r="AG64" t="str">
            <v>23.06.2027</v>
          </cell>
          <cell r="AH64">
            <v>926</v>
          </cell>
          <cell r="AI64">
            <v>0.1</v>
          </cell>
          <cell r="AO64">
            <v>2</v>
          </cell>
          <cell r="AP64" t="str">
            <v>80-7/26</v>
          </cell>
          <cell r="AQ64">
            <v>3</v>
          </cell>
          <cell r="AR64">
            <v>1</v>
          </cell>
        </row>
        <row r="65">
          <cell r="O65" t="str">
            <v>RB00034</v>
          </cell>
          <cell r="P65" t="str">
            <v>osilodrostat 1 mg</v>
          </cell>
          <cell r="Q65" t="str">
            <v>Isturisa</v>
          </cell>
          <cell r="R65" t="str">
            <v>Recordati Rare Diseases</v>
          </cell>
          <cell r="S65" t="str">
            <v>film tableta</v>
          </cell>
          <cell r="T65" t="str">
            <v>1mg</v>
          </cell>
          <cell r="U65" t="str">
            <v>TAB</v>
          </cell>
          <cell r="V65">
            <v>3620</v>
          </cell>
          <cell r="W65">
            <v>14986800</v>
          </cell>
          <cell r="Z65">
            <v>4140</v>
          </cell>
          <cell r="AD65">
            <v>109522215</v>
          </cell>
          <cell r="AE65" t="str">
            <v>23.06.2026</v>
          </cell>
          <cell r="AF65" t="str">
            <v>23.06.2026</v>
          </cell>
          <cell r="AG65" t="str">
            <v>23.06.2027</v>
          </cell>
          <cell r="AH65">
            <v>920</v>
          </cell>
          <cell r="AI65">
            <v>0.1</v>
          </cell>
          <cell r="AO65">
            <v>2</v>
          </cell>
          <cell r="AP65" t="str">
            <v>80-7/26</v>
          </cell>
          <cell r="AQ65">
            <v>3</v>
          </cell>
          <cell r="AR65">
            <v>60</v>
          </cell>
        </row>
        <row r="66">
          <cell r="O66">
            <v>1014001</v>
          </cell>
          <cell r="P66" t="str">
            <v>everolimus 5 mg, za lečenje tuberozne skleroze i SEGA tumora</v>
          </cell>
          <cell r="Q66" t="str">
            <v>VOTUBIA</v>
          </cell>
          <cell r="R66" t="str">
            <v>NOVARTIS PHARMA STEIN AG NOVARTIS TECHNICAL OPERATIONS SCHWEIZ, STEIN SOLIDS - Švajcarska, NOVARTIS FARMACEUTICA, S.A. - Španija, NOVARTIS PHARMACEUTICALS S.R.L. - Rumunija</v>
          </cell>
          <cell r="S66" t="str">
            <v>tableta</v>
          </cell>
          <cell r="T66" t="str">
            <v>5 mg</v>
          </cell>
          <cell r="U66" t="str">
            <v>TAB</v>
          </cell>
          <cell r="V66">
            <v>7241.49</v>
          </cell>
          <cell r="W66">
            <v>90156550.5</v>
          </cell>
          <cell r="Z66">
            <v>12450</v>
          </cell>
          <cell r="AD66">
            <v>107304324</v>
          </cell>
          <cell r="AE66" t="str">
            <v>23.06.2026</v>
          </cell>
          <cell r="AF66" t="str">
            <v>23.06.2026</v>
          </cell>
          <cell r="AG66" t="str">
            <v>23.06.2027</v>
          </cell>
          <cell r="AH66">
            <v>926</v>
          </cell>
          <cell r="AI66">
            <v>0.1</v>
          </cell>
          <cell r="AO66">
            <v>2</v>
          </cell>
          <cell r="AP66" t="str">
            <v>80-8/26</v>
          </cell>
          <cell r="AQ66">
            <v>3</v>
          </cell>
          <cell r="AR66">
            <v>30</v>
          </cell>
        </row>
        <row r="67">
          <cell r="O67">
            <v>14411</v>
          </cell>
          <cell r="P67" t="str">
            <v>kanakinumab</v>
          </cell>
          <cell r="Q67" t="str">
            <v>ILARIS</v>
          </cell>
          <cell r="R67" t="str">
            <v>NOVARTIS PHARMA STEIN AG - Švajcarska, NOVARTIS FARMACEUTICA, S.A. - Španija</v>
          </cell>
          <cell r="S67" t="str">
            <v>rastvor za injekciju</v>
          </cell>
          <cell r="T67" t="str">
            <v xml:space="preserve">150 mg/ml </v>
          </cell>
          <cell r="U67" t="str">
            <v>BC</v>
          </cell>
          <cell r="V67">
            <v>1173540.72</v>
          </cell>
          <cell r="W67">
            <v>158427997.19999999</v>
          </cell>
          <cell r="Z67">
            <v>135</v>
          </cell>
          <cell r="AD67">
            <v>107304324</v>
          </cell>
          <cell r="AE67" t="str">
            <v>23.06.2026</v>
          </cell>
          <cell r="AF67" t="str">
            <v>23.06.2026</v>
          </cell>
          <cell r="AG67" t="str">
            <v>23.06.2027</v>
          </cell>
          <cell r="AH67">
            <v>920</v>
          </cell>
          <cell r="AI67">
            <v>0.1</v>
          </cell>
          <cell r="AO67">
            <v>2</v>
          </cell>
          <cell r="AP67" t="str">
            <v>80-8/26</v>
          </cell>
          <cell r="AQ67">
            <v>3</v>
          </cell>
          <cell r="AR67">
            <v>1</v>
          </cell>
        </row>
        <row r="68">
          <cell r="O68">
            <v>1103962</v>
          </cell>
          <cell r="P68" t="str">
            <v>riociguat 0,5 mg 
za lečenje plućne 
arterijske hipertenzije</v>
          </cell>
          <cell r="Q68" t="str">
            <v>ADEMPAS</v>
          </cell>
          <cell r="R68" t="str">
            <v>BAYER AG - Nemačka</v>
          </cell>
          <cell r="S68" t="str">
            <v>film tableta</v>
          </cell>
          <cell r="T68" t="str">
            <v>0,5 mg</v>
          </cell>
          <cell r="U68" t="str">
            <v>TAB</v>
          </cell>
          <cell r="V68">
            <v>1627</v>
          </cell>
          <cell r="W68">
            <v>9088422</v>
          </cell>
          <cell r="Z68">
            <v>5586</v>
          </cell>
          <cell r="AD68">
            <v>107304324</v>
          </cell>
          <cell r="AE68" t="str">
            <v>23.06.2026</v>
          </cell>
          <cell r="AF68" t="str">
            <v>23.06.2026</v>
          </cell>
          <cell r="AG68" t="str">
            <v>23.06.2027</v>
          </cell>
          <cell r="AH68">
            <v>920</v>
          </cell>
          <cell r="AI68">
            <v>0.1</v>
          </cell>
          <cell r="AO68">
            <v>2</v>
          </cell>
          <cell r="AP68" t="str">
            <v>80-8/26</v>
          </cell>
          <cell r="AQ68">
            <v>3</v>
          </cell>
          <cell r="AR68">
            <v>42</v>
          </cell>
        </row>
        <row r="69">
          <cell r="O69">
            <v>1103968</v>
          </cell>
          <cell r="P69" t="str">
            <v>riociguat 1 mg 
za lečenje plućne 
arterijske hipertenzije</v>
          </cell>
          <cell r="Q69" t="str">
            <v>ADEMPAS</v>
          </cell>
          <cell r="R69" t="str">
            <v>BAYER AG - Nemačka</v>
          </cell>
          <cell r="S69" t="str">
            <v>film tableta</v>
          </cell>
          <cell r="T69" t="str">
            <v>1 mg</v>
          </cell>
          <cell r="U69" t="str">
            <v>TAB</v>
          </cell>
          <cell r="V69">
            <v>1627</v>
          </cell>
          <cell r="W69">
            <v>29588622</v>
          </cell>
          <cell r="Z69">
            <v>18186</v>
          </cell>
          <cell r="AD69">
            <v>107304324</v>
          </cell>
          <cell r="AE69" t="str">
            <v>23.06.2026</v>
          </cell>
          <cell r="AF69" t="str">
            <v>23.06.2026</v>
          </cell>
          <cell r="AG69" t="str">
            <v>23.06.2027</v>
          </cell>
          <cell r="AH69">
            <v>920</v>
          </cell>
          <cell r="AI69">
            <v>0.1</v>
          </cell>
          <cell r="AO69">
            <v>2</v>
          </cell>
          <cell r="AP69" t="str">
            <v>80-8/26</v>
          </cell>
          <cell r="AQ69">
            <v>3</v>
          </cell>
          <cell r="AR69">
            <v>42</v>
          </cell>
        </row>
        <row r="70">
          <cell r="O70">
            <v>1103946</v>
          </cell>
          <cell r="P70" t="str">
            <v>riociguat  2,5 mg 
za lečenje plućne
 arterijske hipertenzije</v>
          </cell>
          <cell r="Q70" t="str">
            <v>ADEMPAS</v>
          </cell>
          <cell r="R70" t="str">
            <v>BAYER AG - Nemačka</v>
          </cell>
          <cell r="S70" t="str">
            <v>film tableta</v>
          </cell>
          <cell r="T70" t="str">
            <v>2,5 mg</v>
          </cell>
          <cell r="U70" t="str">
            <v>TAB</v>
          </cell>
          <cell r="V70">
            <v>2745</v>
          </cell>
          <cell r="W70">
            <v>89810910</v>
          </cell>
          <cell r="Z70">
            <v>32718</v>
          </cell>
          <cell r="AD70">
            <v>107304324</v>
          </cell>
          <cell r="AE70" t="str">
            <v>23.06.2026</v>
          </cell>
          <cell r="AF70" t="str">
            <v>23.06.2026</v>
          </cell>
          <cell r="AG70" t="str">
            <v>23.06.2027</v>
          </cell>
          <cell r="AH70">
            <v>920</v>
          </cell>
          <cell r="AI70">
            <v>0.1</v>
          </cell>
          <cell r="AO70">
            <v>2</v>
          </cell>
          <cell r="AP70" t="str">
            <v>80-8/26</v>
          </cell>
          <cell r="AQ70">
            <v>3</v>
          </cell>
          <cell r="AR70">
            <v>42</v>
          </cell>
        </row>
        <row r="71">
          <cell r="O71" t="str">
            <v>RB00063</v>
          </cell>
          <cell r="P71" t="str">
            <v>sotatercept 45 mg</v>
          </cell>
          <cell r="Q71" t="str">
            <v>WINREVAIR</v>
          </cell>
          <cell r="R71" t="str">
            <v>MERCK SHARP &amp; DOHME B.V. - Holandija</v>
          </cell>
          <cell r="S71" t="str">
            <v>bočica</v>
          </cell>
          <cell r="T71" t="str">
            <v>45 mg</v>
          </cell>
          <cell r="U71" t="str">
            <v>PAK</v>
          </cell>
          <cell r="V71">
            <v>601175.75</v>
          </cell>
          <cell r="W71">
            <v>31261139</v>
          </cell>
          <cell r="Z71">
            <v>52</v>
          </cell>
          <cell r="AD71">
            <v>107304324</v>
          </cell>
          <cell r="AE71" t="str">
            <v>23.06.2026</v>
          </cell>
          <cell r="AF71" t="str">
            <v>23.06.2026</v>
          </cell>
          <cell r="AG71" t="str">
            <v>23.06.2027</v>
          </cell>
          <cell r="AH71">
            <v>920</v>
          </cell>
          <cell r="AI71">
            <v>0.1</v>
          </cell>
          <cell r="AO71">
            <v>2</v>
          </cell>
          <cell r="AP71" t="str">
            <v>80-8/26</v>
          </cell>
          <cell r="AQ71">
            <v>3</v>
          </cell>
          <cell r="AR71">
            <v>1</v>
          </cell>
        </row>
        <row r="72">
          <cell r="O72" t="str">
            <v>RB00064</v>
          </cell>
          <cell r="P72" t="str">
            <v>sotatercept 60 mg</v>
          </cell>
          <cell r="Q72" t="str">
            <v>WINREVAIR</v>
          </cell>
          <cell r="R72" t="str">
            <v>MERCK SHARP &amp; DOHME B.V. - Holandija</v>
          </cell>
          <cell r="S72" t="str">
            <v>bočica</v>
          </cell>
          <cell r="T72" t="str">
            <v>60 mg</v>
          </cell>
          <cell r="U72" t="str">
            <v>PAK</v>
          </cell>
          <cell r="V72">
            <v>801567.67</v>
          </cell>
          <cell r="W72">
            <v>176344887.40000001</v>
          </cell>
          <cell r="Z72">
            <v>220</v>
          </cell>
          <cell r="AD72">
            <v>107304324</v>
          </cell>
          <cell r="AE72" t="str">
            <v>23.06.2026</v>
          </cell>
          <cell r="AF72" t="str">
            <v>23.06.2026</v>
          </cell>
          <cell r="AG72" t="str">
            <v>23.06.2027</v>
          </cell>
          <cell r="AH72">
            <v>920</v>
          </cell>
          <cell r="AI72">
            <v>0.1</v>
          </cell>
          <cell r="AO72">
            <v>2</v>
          </cell>
          <cell r="AP72" t="str">
            <v>80-8/26</v>
          </cell>
          <cell r="AQ72">
            <v>3</v>
          </cell>
          <cell r="AR72">
            <v>1</v>
          </cell>
        </row>
        <row r="73">
          <cell r="O73">
            <v>3169169</v>
          </cell>
          <cell r="P73" t="str">
            <v>risdiplam</v>
          </cell>
          <cell r="Q73" t="str">
            <v>Evrysdi®</v>
          </cell>
          <cell r="R73" t="str">
            <v>F.HOFFMANN-LA ROCHE LTD, Švajcarska</v>
          </cell>
          <cell r="S73" t="str">
            <v>prašak za oralni rastvor</v>
          </cell>
          <cell r="T73" t="str">
            <v>0,75 mg/ml</v>
          </cell>
          <cell r="U73" t="str">
            <v>BC</v>
          </cell>
          <cell r="V73">
            <v>442174.3</v>
          </cell>
          <cell r="W73">
            <v>692002779.5</v>
          </cell>
          <cell r="Z73">
            <v>1565</v>
          </cell>
          <cell r="AD73">
            <v>103883071</v>
          </cell>
          <cell r="AE73" t="str">
            <v>23.06.2026</v>
          </cell>
          <cell r="AF73" t="str">
            <v>23.06.2026</v>
          </cell>
          <cell r="AG73" t="str">
            <v>23.06.2027</v>
          </cell>
          <cell r="AH73">
            <v>920</v>
          </cell>
          <cell r="AI73">
            <v>0.1</v>
          </cell>
          <cell r="AO73">
            <v>2</v>
          </cell>
          <cell r="AP73" t="str">
            <v>80-9/26</v>
          </cell>
          <cell r="AQ73">
            <v>3</v>
          </cell>
          <cell r="AR73">
            <v>1</v>
          </cell>
        </row>
        <row r="74">
          <cell r="O74" t="str">
            <v>RB00021</v>
          </cell>
          <cell r="P74" t="str">
            <v>stiripentol za lečenje Dravet sindroma (SMEI)</v>
          </cell>
          <cell r="Q74" t="str">
            <v>DIACOMIT</v>
          </cell>
          <cell r="R74" t="str">
            <v>Biocodex, 1 avenue Blaise Pascal - F-60000 Beauvais - Francuska</v>
          </cell>
          <cell r="S74" t="str">
            <v>prašak za oralnu suspenziju</v>
          </cell>
          <cell r="T74" t="str">
            <v>250 mg</v>
          </cell>
          <cell r="U74" t="str">
            <v>KS</v>
          </cell>
          <cell r="V74">
            <v>433</v>
          </cell>
          <cell r="W74">
            <v>9482700</v>
          </cell>
          <cell r="Z74">
            <v>21900</v>
          </cell>
          <cell r="AD74">
            <v>100352764</v>
          </cell>
          <cell r="AE74" t="str">
            <v>23.06.2026</v>
          </cell>
          <cell r="AF74" t="str">
            <v>23.06.2026</v>
          </cell>
          <cell r="AG74" t="str">
            <v>23.06.2027</v>
          </cell>
          <cell r="AH74">
            <v>920</v>
          </cell>
          <cell r="AI74">
            <v>0.1</v>
          </cell>
          <cell r="AO74">
            <v>2</v>
          </cell>
          <cell r="AP74" t="str">
            <v>80-10/26</v>
          </cell>
          <cell r="AQ74">
            <v>1</v>
          </cell>
          <cell r="AR74">
            <v>60</v>
          </cell>
        </row>
        <row r="75">
          <cell r="O75" t="str">
            <v>RB00020</v>
          </cell>
          <cell r="P75" t="str">
            <v>dinutuksimab beta</v>
          </cell>
          <cell r="Q75" t="str">
            <v>QARZIBA®</v>
          </cell>
          <cell r="R75" t="str">
            <v>Patheon Italia S.p.A.</v>
          </cell>
          <cell r="S75" t="str">
            <v>koncentrat za rastvor za infuziju</v>
          </cell>
          <cell r="T75" t="str">
            <v xml:space="preserve">4,5mg/ml </v>
          </cell>
          <cell r="U75" t="str">
            <v>BC</v>
          </cell>
          <cell r="V75">
            <v>1132800</v>
          </cell>
          <cell r="W75">
            <v>24921600</v>
          </cell>
          <cell r="Z75">
            <v>22</v>
          </cell>
          <cell r="AD75">
            <v>108168370</v>
          </cell>
          <cell r="AE75" t="str">
            <v>23.06.2026</v>
          </cell>
          <cell r="AF75" t="str">
            <v>23.06.2026</v>
          </cell>
          <cell r="AG75" t="str">
            <v>23.06.2027</v>
          </cell>
          <cell r="AH75">
            <v>920</v>
          </cell>
          <cell r="AI75">
            <v>0.1</v>
          </cell>
          <cell r="AO75">
            <v>2</v>
          </cell>
          <cell r="AP75" t="str">
            <v>80-11/26</v>
          </cell>
          <cell r="AQ75">
            <v>3</v>
          </cell>
          <cell r="AR75">
            <v>1</v>
          </cell>
        </row>
        <row r="76">
          <cell r="O76" t="str">
            <v>HAE0002</v>
          </cell>
          <cell r="P76" t="str">
            <v>humani С1 inhibitor (sa glicinom), za lečenje hereditarnog angioedema</v>
          </cell>
          <cell r="Q76" t="str">
            <v>Berinert 500</v>
          </cell>
          <cell r="R76" t="str">
            <v>CSL Behring</v>
          </cell>
          <cell r="S76" t="str">
            <v>prašak i rastvarač za rastvor za injekciju/infuziju</v>
          </cell>
          <cell r="T76" t="str">
            <v>500 IU</v>
          </cell>
          <cell r="U76" t="str">
            <v>BC</v>
          </cell>
          <cell r="V76">
            <v>92182.720000000001</v>
          </cell>
          <cell r="W76">
            <v>34015423.68</v>
          </cell>
          <cell r="Z76">
            <v>369</v>
          </cell>
          <cell r="AD76">
            <v>100057656</v>
          </cell>
          <cell r="AE76" t="str">
            <v>23.06.2026</v>
          </cell>
          <cell r="AF76" t="str">
            <v>23.06.2026</v>
          </cell>
          <cell r="AG76" t="str">
            <v>23.06.2027</v>
          </cell>
          <cell r="AH76">
            <v>927</v>
          </cell>
          <cell r="AI76">
            <v>0.1</v>
          </cell>
          <cell r="AO76">
            <v>2</v>
          </cell>
          <cell r="AP76" t="str">
            <v>80-12/26</v>
          </cell>
          <cell r="AQ76">
            <v>3</v>
          </cell>
          <cell r="AR76">
            <v>1</v>
          </cell>
        </row>
        <row r="77">
          <cell r="O77" t="str">
            <v>RB00033</v>
          </cell>
          <cell r="P77" t="str">
            <v>telotristat</v>
          </cell>
          <cell r="Q77" t="str">
            <v>Xermelo</v>
          </cell>
          <cell r="R77" t="str">
            <v>SERB SAS</v>
          </cell>
          <cell r="S77" t="str">
            <v>250 mg</v>
          </cell>
          <cell r="T77" t="str">
            <v>250 mg</v>
          </cell>
          <cell r="U77" t="str">
            <v>TAB</v>
          </cell>
          <cell r="V77">
            <v>2194.9</v>
          </cell>
          <cell r="W77">
            <v>45829512</v>
          </cell>
          <cell r="Z77">
            <v>20880</v>
          </cell>
          <cell r="AD77">
            <v>100057656</v>
          </cell>
          <cell r="AE77" t="str">
            <v>23.06.2026</v>
          </cell>
          <cell r="AF77" t="str">
            <v>23.06.2026</v>
          </cell>
          <cell r="AG77" t="str">
            <v>23.06.2027</v>
          </cell>
          <cell r="AH77">
            <v>920</v>
          </cell>
          <cell r="AI77">
            <v>0.1</v>
          </cell>
          <cell r="AO77">
            <v>2</v>
          </cell>
          <cell r="AP77" t="str">
            <v>80-12/26</v>
          </cell>
          <cell r="AQ77">
            <v>3</v>
          </cell>
          <cell r="AR77">
            <v>90</v>
          </cell>
        </row>
        <row r="78">
          <cell r="O78">
            <v>1059998</v>
          </cell>
          <cell r="P78" t="str">
            <v>miglustat 100 mg</v>
          </cell>
          <cell r="Q78" t="str">
            <v>Miglustat G.L. Pharma</v>
          </cell>
          <cell r="R78" t="str">
            <v>G.L. PHARMA GMBH - Austrija</v>
          </cell>
          <cell r="S78" t="str">
            <v>kapsula</v>
          </cell>
          <cell r="T78" t="str">
            <v>100 mg</v>
          </cell>
          <cell r="U78" t="str">
            <v>Kap</v>
          </cell>
          <cell r="V78">
            <v>4137.3900000000003</v>
          </cell>
          <cell r="W78">
            <v>52131114.000000007</v>
          </cell>
          <cell r="Z78">
            <v>12600</v>
          </cell>
          <cell r="AD78">
            <v>100125653</v>
          </cell>
          <cell r="AE78" t="str">
            <v>23.06.2026</v>
          </cell>
          <cell r="AF78" t="str">
            <v>23.06.2026</v>
          </cell>
          <cell r="AG78" t="str">
            <v>23.06.2027</v>
          </cell>
          <cell r="AH78">
            <v>920</v>
          </cell>
          <cell r="AI78">
            <v>0.1</v>
          </cell>
          <cell r="AO78">
            <v>1</v>
          </cell>
          <cell r="AP78" t="str">
            <v>80-13/26</v>
          </cell>
          <cell r="AQ78">
            <v>3</v>
          </cell>
          <cell r="AR78">
            <v>84</v>
          </cell>
        </row>
        <row r="79">
          <cell r="O79">
            <v>1059501</v>
          </cell>
          <cell r="P79" t="str">
            <v>miglustat 100 mg</v>
          </cell>
          <cell r="Q79" t="str">
            <v>Miglustat Uni-Chem</v>
          </cell>
          <cell r="R79" t="str">
            <v>DOPPEL FARMACEUTICI S.R.L. - Italija</v>
          </cell>
          <cell r="S79" t="str">
            <v>kapsula</v>
          </cell>
          <cell r="T79" t="str">
            <v>100 mg</v>
          </cell>
          <cell r="U79" t="str">
            <v>Kap</v>
          </cell>
          <cell r="V79">
            <v>4137.3900000000003</v>
          </cell>
          <cell r="W79">
            <v>52131114.000000007</v>
          </cell>
          <cell r="Z79">
            <v>12600</v>
          </cell>
          <cell r="AD79">
            <v>100125653</v>
          </cell>
          <cell r="AE79" t="str">
            <v>23.06.2026</v>
          </cell>
          <cell r="AF79" t="str">
            <v>23.06.2026</v>
          </cell>
          <cell r="AG79" t="str">
            <v>23.06.2027</v>
          </cell>
          <cell r="AH79">
            <v>920</v>
          </cell>
          <cell r="AI79">
            <v>0.1</v>
          </cell>
          <cell r="AO79">
            <v>1</v>
          </cell>
          <cell r="AP79" t="str">
            <v>80-13/26</v>
          </cell>
          <cell r="AQ79">
            <v>3</v>
          </cell>
          <cell r="AR79">
            <v>84</v>
          </cell>
        </row>
        <row r="80">
          <cell r="O80">
            <v>1103330</v>
          </cell>
          <cell r="P80" t="str">
            <v>ambrisentan 5 mg</v>
          </cell>
          <cell r="Q80" t="str">
            <v>Daranda®</v>
          </cell>
          <cell r="R80" t="str">
            <v>HEMOFARM AD VRŠAC - Republika Srbija</v>
          </cell>
          <cell r="S80" t="str">
            <v>film tableta</v>
          </cell>
          <cell r="T80" t="str">
            <v>5 mg</v>
          </cell>
          <cell r="U80" t="str">
            <v>TAB</v>
          </cell>
          <cell r="V80">
            <v>3732.69</v>
          </cell>
          <cell r="W80">
            <v>2015652.6</v>
          </cell>
          <cell r="Z80">
            <v>540</v>
          </cell>
          <cell r="AD80">
            <v>100125653</v>
          </cell>
          <cell r="AE80" t="str">
            <v>23.06.2026</v>
          </cell>
          <cell r="AF80" t="str">
            <v>23.06.2026</v>
          </cell>
          <cell r="AG80" t="str">
            <v>23.06.2027</v>
          </cell>
          <cell r="AH80">
            <v>920</v>
          </cell>
          <cell r="AI80">
            <v>0.1</v>
          </cell>
          <cell r="AO80">
            <v>1</v>
          </cell>
          <cell r="AP80" t="str">
            <v>80-13/26</v>
          </cell>
          <cell r="AQ80">
            <v>3</v>
          </cell>
          <cell r="AR80">
            <v>30</v>
          </cell>
        </row>
        <row r="81">
          <cell r="O81">
            <v>1103421</v>
          </cell>
          <cell r="P81" t="str">
            <v>ambrisentan 5 mg</v>
          </cell>
          <cell r="Q81" t="str">
            <v>Ambrisentan Zentiva®</v>
          </cell>
          <cell r="R81" t="str">
            <v>DELORBIS PHARMACEUTICALS LTD - Kipar; GENEPHARM SA - Grčka</v>
          </cell>
          <cell r="S81" t="str">
            <v>film tableta</v>
          </cell>
          <cell r="T81" t="str">
            <v>5 mg</v>
          </cell>
          <cell r="U81" t="str">
            <v>TAB</v>
          </cell>
          <cell r="V81">
            <v>3732.69</v>
          </cell>
          <cell r="W81">
            <v>2015652.6</v>
          </cell>
          <cell r="Z81">
            <v>540</v>
          </cell>
          <cell r="AD81">
            <v>100125653</v>
          </cell>
          <cell r="AE81" t="str">
            <v>23.06.2026</v>
          </cell>
          <cell r="AF81" t="str">
            <v>23.06.2026</v>
          </cell>
          <cell r="AG81" t="str">
            <v>23.06.2027</v>
          </cell>
          <cell r="AH81">
            <v>920</v>
          </cell>
          <cell r="AI81">
            <v>0.1</v>
          </cell>
          <cell r="AO81">
            <v>1</v>
          </cell>
          <cell r="AP81" t="str">
            <v>80-13/26</v>
          </cell>
          <cell r="AQ81">
            <v>3</v>
          </cell>
          <cell r="AR81">
            <v>30</v>
          </cell>
        </row>
        <row r="82">
          <cell r="O82">
            <v>1103331</v>
          </cell>
          <cell r="P82" t="str">
            <v>ambrisentan 10 mg</v>
          </cell>
          <cell r="Q82" t="str">
            <v>Daranda®</v>
          </cell>
          <cell r="R82" t="str">
            <v xml:space="preserve">HEMOFARM AD VRŠAC - Republika Srbija </v>
          </cell>
          <cell r="S82" t="str">
            <v>film tableta</v>
          </cell>
          <cell r="T82" t="str">
            <v>10 mg</v>
          </cell>
          <cell r="U82" t="str">
            <v>TAB</v>
          </cell>
          <cell r="V82">
            <v>3741.67</v>
          </cell>
          <cell r="W82">
            <v>3367503</v>
          </cell>
          <cell r="Z82">
            <v>900</v>
          </cell>
          <cell r="AD82">
            <v>100125653</v>
          </cell>
          <cell r="AE82" t="str">
            <v>23.06.2026</v>
          </cell>
          <cell r="AF82" t="str">
            <v>23.06.2026</v>
          </cell>
          <cell r="AG82" t="str">
            <v>23.06.2027</v>
          </cell>
          <cell r="AH82">
            <v>920</v>
          </cell>
          <cell r="AI82">
            <v>0.1</v>
          </cell>
          <cell r="AO82">
            <v>1</v>
          </cell>
          <cell r="AP82" t="str">
            <v>80-13/26</v>
          </cell>
          <cell r="AQ82">
            <v>3</v>
          </cell>
          <cell r="AR82">
            <v>30</v>
          </cell>
        </row>
        <row r="83">
          <cell r="O83">
            <v>1103420</v>
          </cell>
          <cell r="P83" t="str">
            <v>ambrisentan 10 mg</v>
          </cell>
          <cell r="Q83" t="str">
            <v>Ambrisentan Zentiva®</v>
          </cell>
          <cell r="R83" t="str">
            <v>DELORBIS PHARMACEUTICALS LTD - Kipar; GENEPHARM SA - Grčka</v>
          </cell>
          <cell r="S83" t="str">
            <v>film tableta</v>
          </cell>
          <cell r="T83" t="str">
            <v>10 mg</v>
          </cell>
          <cell r="U83" t="str">
            <v>TAB</v>
          </cell>
          <cell r="V83">
            <v>3741.67</v>
          </cell>
          <cell r="W83">
            <v>3367503</v>
          </cell>
          <cell r="Z83">
            <v>900</v>
          </cell>
          <cell r="AD83">
            <v>100125653</v>
          </cell>
          <cell r="AE83" t="str">
            <v>23.06.2026</v>
          </cell>
          <cell r="AF83" t="str">
            <v>23.06.2026</v>
          </cell>
          <cell r="AG83" t="str">
            <v>23.06.2027</v>
          </cell>
          <cell r="AH83">
            <v>920</v>
          </cell>
          <cell r="AI83">
            <v>0.1</v>
          </cell>
          <cell r="AO83">
            <v>1</v>
          </cell>
          <cell r="AP83" t="str">
            <v>80-13/26</v>
          </cell>
          <cell r="AQ83">
            <v>3</v>
          </cell>
          <cell r="AR83">
            <v>30</v>
          </cell>
        </row>
        <row r="84">
          <cell r="O84">
            <v>1103963</v>
          </cell>
          <cell r="P84" t="str">
            <v>macitentan 10mg, za lečenje plućne arterijske hipertenzije</v>
          </cell>
          <cell r="Q84" t="str">
            <v>Opsumit®</v>
          </cell>
          <cell r="R84" t="str">
            <v>JANSSEN PHARMACEUTICA N.V. - Belgija</v>
          </cell>
          <cell r="S84" t="str">
            <v>film tableta</v>
          </cell>
          <cell r="T84" t="str">
            <v>10 mg</v>
          </cell>
          <cell r="U84" t="str">
            <v>TAB</v>
          </cell>
          <cell r="V84">
            <v>6616.73</v>
          </cell>
          <cell r="W84">
            <v>76423231.5</v>
          </cell>
          <cell r="Z84">
            <v>11550</v>
          </cell>
          <cell r="AD84">
            <v>100281671</v>
          </cell>
          <cell r="AE84" t="str">
            <v>23.06.2026</v>
          </cell>
          <cell r="AF84" t="str">
            <v>23.06.2026</v>
          </cell>
          <cell r="AG84" t="str">
            <v>23.06.2027</v>
          </cell>
          <cell r="AH84">
            <v>920</v>
          </cell>
          <cell r="AI84">
            <v>0.1</v>
          </cell>
          <cell r="AO84">
            <v>2</v>
          </cell>
          <cell r="AP84" t="str">
            <v>80-14/26</v>
          </cell>
          <cell r="AQ84">
            <v>3</v>
          </cell>
          <cell r="AR84">
            <v>30</v>
          </cell>
        </row>
        <row r="85">
          <cell r="O85">
            <v>1068000</v>
          </cell>
          <cell r="P85" t="str">
            <v>selexipag 200 mcg
za lečenje plućne 
arterijske hipertenzije</v>
          </cell>
          <cell r="Q85" t="str">
            <v xml:space="preserve">Uptravi® </v>
          </cell>
          <cell r="R85" t="str">
            <v>JANSSEN PHARMACEUTICA N.V. - Belgija</v>
          </cell>
          <cell r="S85" t="str">
            <v>film tableta</v>
          </cell>
          <cell r="T85" t="str">
            <v xml:space="preserve"> 200 mcg</v>
          </cell>
          <cell r="U85" t="str">
            <v>TAB</v>
          </cell>
          <cell r="V85">
            <v>4161.96</v>
          </cell>
          <cell r="W85">
            <v>19727690.399999999</v>
          </cell>
          <cell r="Z85">
            <v>4740</v>
          </cell>
          <cell r="AD85">
            <v>100281671</v>
          </cell>
          <cell r="AE85" t="str">
            <v>23.06.2026</v>
          </cell>
          <cell r="AF85" t="str">
            <v>23.06.2026</v>
          </cell>
          <cell r="AG85" t="str">
            <v>23.06.2027</v>
          </cell>
          <cell r="AH85">
            <v>920</v>
          </cell>
          <cell r="AI85">
            <v>0.1</v>
          </cell>
          <cell r="AO85">
            <v>2</v>
          </cell>
          <cell r="AP85" t="str">
            <v>80-14/26</v>
          </cell>
          <cell r="AQ85">
            <v>3</v>
          </cell>
          <cell r="AR85">
            <v>60</v>
          </cell>
        </row>
        <row r="86">
          <cell r="O86">
            <v>1068002</v>
          </cell>
          <cell r="P86" t="str">
            <v>selexipag 400 mcg
za lečenje plućne
 arterijske hipertenzije</v>
          </cell>
          <cell r="Q86" t="str">
            <v xml:space="preserve">Uptravi® </v>
          </cell>
          <cell r="R86" t="str">
            <v>JANSSEN PHARMACEUTICA N.V. - Belgija</v>
          </cell>
          <cell r="S86" t="str">
            <v>film tableta</v>
          </cell>
          <cell r="T86" t="str">
            <v>400 mcg</v>
          </cell>
          <cell r="U86" t="str">
            <v>TAB</v>
          </cell>
          <cell r="V86">
            <v>4161.96</v>
          </cell>
          <cell r="W86">
            <v>13734468</v>
          </cell>
          <cell r="Z86">
            <v>3300</v>
          </cell>
          <cell r="AD86">
            <v>100281671</v>
          </cell>
          <cell r="AE86" t="str">
            <v>23.06.2026</v>
          </cell>
          <cell r="AF86" t="str">
            <v>23.06.2026</v>
          </cell>
          <cell r="AG86" t="str">
            <v>23.06.2027</v>
          </cell>
          <cell r="AH86">
            <v>920</v>
          </cell>
          <cell r="AI86">
            <v>0.1</v>
          </cell>
          <cell r="AO86">
            <v>2</v>
          </cell>
          <cell r="AP86" t="str">
            <v>80-14/26</v>
          </cell>
          <cell r="AQ86">
            <v>3</v>
          </cell>
          <cell r="AR86">
            <v>60</v>
          </cell>
        </row>
        <row r="87">
          <cell r="O87">
            <v>1068003</v>
          </cell>
          <cell r="P87" t="str">
            <v>selexipag 600 mcg
za lečenje plućne 
arterijske hipertenzije</v>
          </cell>
          <cell r="Q87" t="str">
            <v xml:space="preserve">Uptravi® </v>
          </cell>
          <cell r="R87" t="str">
            <v>JANSSEN PHARMACEUTICA N.V. - Belgija</v>
          </cell>
          <cell r="S87" t="str">
            <v>film tableta</v>
          </cell>
          <cell r="T87" t="str">
            <v>600 mcg</v>
          </cell>
          <cell r="U87" t="str">
            <v>TAB</v>
          </cell>
          <cell r="V87">
            <v>4161.96</v>
          </cell>
          <cell r="W87">
            <v>12735597.6</v>
          </cell>
          <cell r="Z87">
            <v>3060</v>
          </cell>
          <cell r="AD87">
            <v>100281671</v>
          </cell>
          <cell r="AE87" t="str">
            <v>23.06.2026</v>
          </cell>
          <cell r="AF87" t="str">
            <v>23.06.2026</v>
          </cell>
          <cell r="AG87" t="str">
            <v>23.06.2027</v>
          </cell>
          <cell r="AH87">
            <v>920</v>
          </cell>
          <cell r="AI87">
            <v>0.1</v>
          </cell>
          <cell r="AO87">
            <v>2</v>
          </cell>
          <cell r="AP87" t="str">
            <v>80-14/26</v>
          </cell>
          <cell r="AQ87">
            <v>3</v>
          </cell>
          <cell r="AR87">
            <v>60</v>
          </cell>
        </row>
        <row r="88">
          <cell r="O88">
            <v>1068004</v>
          </cell>
          <cell r="P88" t="str">
            <v>selexipag 800mcg
za lečenje plućne 
arterijske hipertenzije</v>
          </cell>
          <cell r="Q88" t="str">
            <v xml:space="preserve">Uptravi® </v>
          </cell>
          <cell r="R88" t="str">
            <v>JANSSEN PHARMACEUTICA N.V. - Belgija</v>
          </cell>
          <cell r="S88" t="str">
            <v>film tableta</v>
          </cell>
          <cell r="T88" t="str">
            <v>800mcg</v>
          </cell>
          <cell r="U88" t="str">
            <v>TAB</v>
          </cell>
          <cell r="V88">
            <v>4161.96</v>
          </cell>
          <cell r="W88">
            <v>12735597.6</v>
          </cell>
          <cell r="Z88">
            <v>3060</v>
          </cell>
          <cell r="AD88">
            <v>100281671</v>
          </cell>
          <cell r="AE88" t="str">
            <v>23.06.2026</v>
          </cell>
          <cell r="AF88" t="str">
            <v>23.06.2026</v>
          </cell>
          <cell r="AG88" t="str">
            <v>23.06.2027</v>
          </cell>
          <cell r="AH88">
            <v>920</v>
          </cell>
          <cell r="AI88">
            <v>0.1</v>
          </cell>
          <cell r="AO88">
            <v>2</v>
          </cell>
          <cell r="AP88" t="str">
            <v>80-14/26</v>
          </cell>
          <cell r="AQ88">
            <v>3</v>
          </cell>
          <cell r="AR88">
            <v>60</v>
          </cell>
        </row>
        <row r="89">
          <cell r="O89">
            <v>1068005</v>
          </cell>
          <cell r="P89" t="str">
            <v>selexipag 1000 mcg 
za lečenje plućne
 arterijske hipertenzije</v>
          </cell>
          <cell r="Q89" t="str">
            <v xml:space="preserve">Uptravi® </v>
          </cell>
          <cell r="R89" t="str">
            <v>JANSSEN PHARMACEUTICA N.V. - Belgija</v>
          </cell>
          <cell r="S89" t="str">
            <v>film tableta</v>
          </cell>
          <cell r="T89" t="str">
            <v>1000 mcg</v>
          </cell>
          <cell r="U89" t="str">
            <v>TAB</v>
          </cell>
          <cell r="V89">
            <v>4161.96</v>
          </cell>
          <cell r="W89">
            <v>5743504.7999999998</v>
          </cell>
          <cell r="Z89">
            <v>1380</v>
          </cell>
          <cell r="AD89">
            <v>100281671</v>
          </cell>
          <cell r="AE89" t="str">
            <v>23.06.2026</v>
          </cell>
          <cell r="AF89" t="str">
            <v>23.06.2026</v>
          </cell>
          <cell r="AG89" t="str">
            <v>23.06.2027</v>
          </cell>
          <cell r="AH89">
            <v>920</v>
          </cell>
          <cell r="AI89">
            <v>0.1</v>
          </cell>
          <cell r="AO89">
            <v>2</v>
          </cell>
          <cell r="AP89" t="str">
            <v>80-14/26</v>
          </cell>
          <cell r="AQ89">
            <v>3</v>
          </cell>
          <cell r="AR89">
            <v>60</v>
          </cell>
        </row>
        <row r="90">
          <cell r="O90">
            <v>1068006</v>
          </cell>
          <cell r="P90" t="str">
            <v>selexipag 1200 mcg
za lečenje plućne 
arterijske hipertenzije</v>
          </cell>
          <cell r="Q90" t="str">
            <v xml:space="preserve">Uptravi® </v>
          </cell>
          <cell r="R90" t="str">
            <v>JANSSEN PHARMACEUTICA N.V. - Belgija</v>
          </cell>
          <cell r="S90" t="str">
            <v>film tableta</v>
          </cell>
          <cell r="T90" t="str">
            <v>1200 mcg</v>
          </cell>
          <cell r="U90" t="str">
            <v>TAB</v>
          </cell>
          <cell r="V90">
            <v>4161.96</v>
          </cell>
          <cell r="W90">
            <v>5244069.5999999996</v>
          </cell>
          <cell r="Z90">
            <v>1260</v>
          </cell>
          <cell r="AD90">
            <v>100281671</v>
          </cell>
          <cell r="AE90" t="str">
            <v>23.06.2026</v>
          </cell>
          <cell r="AF90" t="str">
            <v>23.06.2026</v>
          </cell>
          <cell r="AG90" t="str">
            <v>23.06.2027</v>
          </cell>
          <cell r="AH90">
            <v>920</v>
          </cell>
          <cell r="AI90">
            <v>0.1</v>
          </cell>
          <cell r="AO90">
            <v>2</v>
          </cell>
          <cell r="AP90" t="str">
            <v>80-14/26</v>
          </cell>
          <cell r="AQ90">
            <v>3</v>
          </cell>
          <cell r="AR90">
            <v>60</v>
          </cell>
        </row>
        <row r="91">
          <cell r="O91" t="str">
            <v>RB00060</v>
          </cell>
          <cell r="P91" t="str">
            <v>vutrisiran</v>
          </cell>
          <cell r="Q91" t="str">
            <v>Amvuttra®25mg</v>
          </cell>
          <cell r="R91" t="str">
            <v>Alnylam Netherlands B.V.,Holandija</v>
          </cell>
          <cell r="S91" t="str">
            <v>rastvor za injekciju</v>
          </cell>
          <cell r="T91" t="str">
            <v>25mg/0,5ml</v>
          </cell>
          <cell r="U91" t="str">
            <v>SPC</v>
          </cell>
          <cell r="V91">
            <v>4008578</v>
          </cell>
          <cell r="W91">
            <v>48102936</v>
          </cell>
          <cell r="Z91">
            <v>12</v>
          </cell>
          <cell r="AD91">
            <v>100270693</v>
          </cell>
          <cell r="AE91" t="str">
            <v>23.06.2026</v>
          </cell>
          <cell r="AF91" t="str">
            <v>23.06.2026</v>
          </cell>
          <cell r="AG91" t="str">
            <v>23.06.2027</v>
          </cell>
          <cell r="AH91">
            <v>920</v>
          </cell>
          <cell r="AI91">
            <v>0.1</v>
          </cell>
          <cell r="AO91">
            <v>2</v>
          </cell>
          <cell r="AP91" t="str">
            <v>80-15/26</v>
          </cell>
          <cell r="AQ91">
            <v>3</v>
          </cell>
          <cell r="AR91">
            <v>1</v>
          </cell>
        </row>
        <row r="92">
          <cell r="O92" t="str">
            <v>RB00056</v>
          </cell>
          <cell r="P92" t="str">
            <v>beremagene geperpavec-svdt</v>
          </cell>
          <cell r="Q92" t="str">
            <v>Vyjuvek</v>
          </cell>
          <cell r="R92" t="str">
            <v>Krystal Biotech,Switzerland GmbH,Holandija</v>
          </cell>
          <cell r="S92" t="str">
            <v>topikalni gel</v>
          </cell>
          <cell r="T92" t="str">
            <v>5x109PFU/ml</v>
          </cell>
          <cell r="U92" t="str">
            <v>PAK</v>
          </cell>
          <cell r="V92">
            <v>3065991</v>
          </cell>
          <cell r="W92">
            <v>686781984</v>
          </cell>
          <cell r="Z92">
            <v>224</v>
          </cell>
          <cell r="AD92">
            <v>100270693</v>
          </cell>
          <cell r="AE92" t="str">
            <v>23.06.2026</v>
          </cell>
          <cell r="AF92" t="str">
            <v>23.06.2026</v>
          </cell>
          <cell r="AG92" t="str">
            <v>23.06.2027</v>
          </cell>
          <cell r="AH92">
            <v>920</v>
          </cell>
          <cell r="AI92">
            <v>0.1</v>
          </cell>
          <cell r="AO92">
            <v>2</v>
          </cell>
          <cell r="AP92" t="str">
            <v>80-15/26</v>
          </cell>
          <cell r="AQ92">
            <v>3</v>
          </cell>
          <cell r="AR9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dimension ref="A1:N9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8.42578125" style="3" customWidth="1"/>
    <col min="4" max="4" width="9" style="10" bestFit="1" customWidth="1"/>
    <col min="5" max="5" width="21.140625" style="3" bestFit="1" customWidth="1"/>
    <col min="6" max="6" width="24.7109375" style="3" customWidth="1"/>
    <col min="7" max="7" width="16.42578125" style="3" customWidth="1"/>
    <col min="8" max="8" width="13.7109375" style="12" customWidth="1"/>
    <col min="9" max="9" width="15.140625" style="9" customWidth="1"/>
    <col min="10" max="10" width="17.28515625" style="13" customWidth="1"/>
    <col min="11" max="11" width="9.85546875" style="4" bestFit="1" customWidth="1"/>
    <col min="12" max="12" width="21.7109375" style="12" customWidth="1"/>
    <col min="13" max="13" width="16" style="4" customWidth="1"/>
    <col min="14" max="14" width="19" style="4" customWidth="1"/>
    <col min="15" max="16384" width="9.140625" style="3"/>
  </cols>
  <sheetData>
    <row r="1" spans="1:14" ht="20.25" x14ac:dyDescent="0.2">
      <c r="A1" s="20" t="s">
        <v>255</v>
      </c>
      <c r="B1" s="15"/>
      <c r="C1" s="15"/>
      <c r="D1" s="16"/>
      <c r="E1" s="15"/>
      <c r="F1" s="15"/>
      <c r="G1" s="19"/>
      <c r="H1" s="17"/>
      <c r="I1" s="14"/>
      <c r="J1" s="18"/>
      <c r="K1" s="15"/>
      <c r="L1" s="17"/>
      <c r="M1" s="15"/>
      <c r="N1" s="15"/>
    </row>
    <row r="2" spans="1:14" ht="38.25" x14ac:dyDescent="0.2">
      <c r="A2" s="21" t="s">
        <v>1</v>
      </c>
      <c r="B2" s="22" t="s">
        <v>6</v>
      </c>
      <c r="C2" s="22" t="s">
        <v>7</v>
      </c>
      <c r="D2" s="23" t="s">
        <v>5</v>
      </c>
      <c r="E2" s="22" t="s">
        <v>8</v>
      </c>
      <c r="F2" s="22" t="s">
        <v>172</v>
      </c>
      <c r="G2" s="22" t="s">
        <v>173</v>
      </c>
      <c r="H2" s="22" t="s">
        <v>0</v>
      </c>
      <c r="I2" s="24" t="s">
        <v>9</v>
      </c>
      <c r="J2" s="25" t="s">
        <v>2</v>
      </c>
      <c r="K2" s="25" t="s">
        <v>3</v>
      </c>
      <c r="L2" s="25" t="s">
        <v>4</v>
      </c>
      <c r="M2" s="22" t="s">
        <v>10</v>
      </c>
      <c r="N2" s="22" t="s">
        <v>11</v>
      </c>
    </row>
    <row r="3" spans="1:14" ht="25.5" x14ac:dyDescent="0.2">
      <c r="A3" s="7"/>
      <c r="B3" s="5">
        <v>1</v>
      </c>
      <c r="C3" s="2" t="s">
        <v>14</v>
      </c>
      <c r="D3" s="8">
        <v>55005</v>
      </c>
      <c r="E3" s="5" t="s">
        <v>114</v>
      </c>
      <c r="F3" s="5" t="s">
        <v>174</v>
      </c>
      <c r="G3" s="5" t="s">
        <v>175</v>
      </c>
      <c r="H3" s="11">
        <v>10002629</v>
      </c>
      <c r="I3" s="7"/>
      <c r="J3" s="1" t="s">
        <v>317</v>
      </c>
      <c r="K3" s="6" t="s">
        <v>334</v>
      </c>
      <c r="L3" s="1" t="s">
        <v>327</v>
      </c>
      <c r="M3" s="5">
        <f>VLOOKUP(D3,'[1]26-39'!$O$2:$AR$92,30,FALSE)</f>
        <v>1</v>
      </c>
      <c r="N3" s="5" t="str">
        <f t="shared" ref="N3:N66" si="0">IF(MOD(I3,M3)=0,"","greška")</f>
        <v/>
      </c>
    </row>
    <row r="4" spans="1:14" ht="25.5" x14ac:dyDescent="0.2">
      <c r="A4" s="7"/>
      <c r="B4" s="5">
        <v>2</v>
      </c>
      <c r="C4" s="2" t="s">
        <v>15</v>
      </c>
      <c r="D4" s="8">
        <v>55002</v>
      </c>
      <c r="E4" s="5" t="s">
        <v>115</v>
      </c>
      <c r="F4" s="5" t="s">
        <v>176</v>
      </c>
      <c r="G4" s="5" t="s">
        <v>177</v>
      </c>
      <c r="H4" s="11">
        <v>10002628</v>
      </c>
      <c r="I4" s="7"/>
      <c r="J4" s="1" t="s">
        <v>318</v>
      </c>
      <c r="K4" s="6" t="s">
        <v>334</v>
      </c>
      <c r="L4" s="1" t="s">
        <v>327</v>
      </c>
      <c r="M4" s="5">
        <f>VLOOKUP(D4,'[1]26-39'!$O$2:$AR$92,30,FALSE)</f>
        <v>400</v>
      </c>
      <c r="N4" s="5" t="str">
        <f t="shared" si="0"/>
        <v/>
      </c>
    </row>
    <row r="5" spans="1:14" ht="25.5" x14ac:dyDescent="0.2">
      <c r="A5" s="7"/>
      <c r="B5" s="5">
        <v>9</v>
      </c>
      <c r="C5" s="2" t="s">
        <v>16</v>
      </c>
      <c r="D5" s="8">
        <v>129940</v>
      </c>
      <c r="E5" s="5" t="s">
        <v>116</v>
      </c>
      <c r="F5" s="5" t="s">
        <v>176</v>
      </c>
      <c r="G5" s="5" t="s">
        <v>178</v>
      </c>
      <c r="H5" s="11">
        <v>10002636</v>
      </c>
      <c r="I5" s="7"/>
      <c r="J5" s="1" t="s">
        <v>317</v>
      </c>
      <c r="K5" s="6" t="s">
        <v>334</v>
      </c>
      <c r="L5" s="1" t="s">
        <v>327</v>
      </c>
      <c r="M5" s="5">
        <f>VLOOKUP(D5,'[1]26-39'!$O$2:$AR$92,30,FALSE)</f>
        <v>1</v>
      </c>
      <c r="N5" s="5" t="str">
        <f t="shared" si="0"/>
        <v/>
      </c>
    </row>
    <row r="6" spans="1:14" ht="25.5" x14ac:dyDescent="0.2">
      <c r="A6" s="7"/>
      <c r="B6" s="5">
        <v>12</v>
      </c>
      <c r="C6" s="2" t="s">
        <v>17</v>
      </c>
      <c r="D6" s="8">
        <v>55010</v>
      </c>
      <c r="E6" s="5" t="s">
        <v>117</v>
      </c>
      <c r="F6" s="5" t="s">
        <v>176</v>
      </c>
      <c r="G6" s="5" t="s">
        <v>179</v>
      </c>
      <c r="H6" s="11">
        <v>10002632</v>
      </c>
      <c r="I6" s="7"/>
      <c r="J6" s="1" t="s">
        <v>317</v>
      </c>
      <c r="K6" s="6" t="s">
        <v>334</v>
      </c>
      <c r="L6" s="1" t="s">
        <v>327</v>
      </c>
      <c r="M6" s="5">
        <f>VLOOKUP(D6,'[1]26-39'!$O$2:$AR$92,30,FALSE)</f>
        <v>1</v>
      </c>
      <c r="N6" s="5" t="str">
        <f t="shared" si="0"/>
        <v/>
      </c>
    </row>
    <row r="7" spans="1:14" ht="51" x14ac:dyDescent="0.2">
      <c r="A7" s="7"/>
      <c r="B7" s="5">
        <v>15</v>
      </c>
      <c r="C7" s="2" t="s">
        <v>18</v>
      </c>
      <c r="D7" s="8" t="s">
        <v>81</v>
      </c>
      <c r="E7" s="5" t="s">
        <v>118</v>
      </c>
      <c r="F7" s="5" t="s">
        <v>180</v>
      </c>
      <c r="G7" s="5" t="s">
        <v>181</v>
      </c>
      <c r="H7" s="11">
        <v>10002681</v>
      </c>
      <c r="I7" s="7"/>
      <c r="J7" s="1" t="s">
        <v>319</v>
      </c>
      <c r="K7" s="6" t="s">
        <v>334</v>
      </c>
      <c r="L7" s="1" t="s">
        <v>327</v>
      </c>
      <c r="M7" s="5">
        <f>VLOOKUP(D7,'[1]26-39'!$O$2:$AR$92,30,FALSE)</f>
        <v>30</v>
      </c>
      <c r="N7" s="5" t="str">
        <f t="shared" si="0"/>
        <v/>
      </c>
    </row>
    <row r="8" spans="1:14" ht="38.25" x14ac:dyDescent="0.2">
      <c r="A8" s="7"/>
      <c r="B8" s="5">
        <v>16</v>
      </c>
      <c r="C8" s="2" t="s">
        <v>19</v>
      </c>
      <c r="D8" s="8" t="s">
        <v>82</v>
      </c>
      <c r="E8" s="5" t="s">
        <v>118</v>
      </c>
      <c r="F8" s="5" t="s">
        <v>180</v>
      </c>
      <c r="G8" s="5" t="s">
        <v>182</v>
      </c>
      <c r="H8" s="11">
        <v>10002680</v>
      </c>
      <c r="I8" s="7"/>
      <c r="J8" s="1" t="s">
        <v>319</v>
      </c>
      <c r="K8" s="6" t="s">
        <v>334</v>
      </c>
      <c r="L8" s="1" t="s">
        <v>327</v>
      </c>
      <c r="M8" s="5">
        <f>VLOOKUP(D8,'[1]26-39'!$O$2:$AR$92,30,FALSE)</f>
        <v>30</v>
      </c>
      <c r="N8" s="5" t="str">
        <f t="shared" si="0"/>
        <v/>
      </c>
    </row>
    <row r="9" spans="1:14" x14ac:dyDescent="0.2">
      <c r="A9" s="7"/>
      <c r="B9" s="5">
        <v>32</v>
      </c>
      <c r="C9" s="2" t="s">
        <v>256</v>
      </c>
      <c r="D9" s="8">
        <v>1089132</v>
      </c>
      <c r="E9" s="5" t="s">
        <v>288</v>
      </c>
      <c r="F9" s="5" t="s">
        <v>302</v>
      </c>
      <c r="G9" s="5" t="s">
        <v>303</v>
      </c>
      <c r="H9" s="11">
        <v>10002645</v>
      </c>
      <c r="I9" s="7"/>
      <c r="J9" s="1" t="s">
        <v>320</v>
      </c>
      <c r="K9" s="6" t="s">
        <v>334</v>
      </c>
      <c r="L9" s="1" t="s">
        <v>327</v>
      </c>
      <c r="M9" s="5">
        <f>VLOOKUP(D9,'[1]26-39'!$O$2:$AR$92,30,FALSE)</f>
        <v>56</v>
      </c>
      <c r="N9" s="5" t="str">
        <f t="shared" si="0"/>
        <v/>
      </c>
    </row>
    <row r="10" spans="1:14" x14ac:dyDescent="0.2">
      <c r="A10" s="7"/>
      <c r="B10" s="5">
        <v>50</v>
      </c>
      <c r="C10" s="2" t="s">
        <v>20</v>
      </c>
      <c r="D10" s="8" t="s">
        <v>83</v>
      </c>
      <c r="E10" s="5" t="s">
        <v>119</v>
      </c>
      <c r="F10" s="5" t="s">
        <v>183</v>
      </c>
      <c r="G10" s="5" t="s">
        <v>184</v>
      </c>
      <c r="H10" s="11">
        <v>10003471</v>
      </c>
      <c r="I10" s="7"/>
      <c r="J10" s="1" t="s">
        <v>321</v>
      </c>
      <c r="K10" s="6" t="s">
        <v>334</v>
      </c>
      <c r="L10" s="1" t="s">
        <v>327</v>
      </c>
      <c r="M10" s="5">
        <f>VLOOKUP(D10,'[1]26-39'!$O$2:$AR$92,30,FALSE)</f>
        <v>30</v>
      </c>
      <c r="N10" s="5" t="str">
        <f t="shared" si="0"/>
        <v/>
      </c>
    </row>
    <row r="11" spans="1:14" x14ac:dyDescent="0.2">
      <c r="A11" s="7"/>
      <c r="B11" s="5">
        <v>51</v>
      </c>
      <c r="C11" s="2" t="s">
        <v>21</v>
      </c>
      <c r="D11" s="8" t="s">
        <v>84</v>
      </c>
      <c r="E11" s="5" t="s">
        <v>119</v>
      </c>
      <c r="F11" s="5" t="s">
        <v>183</v>
      </c>
      <c r="G11" s="5" t="s">
        <v>185</v>
      </c>
      <c r="H11" s="11">
        <v>10003118</v>
      </c>
      <c r="I11" s="7"/>
      <c r="J11" s="1" t="s">
        <v>321</v>
      </c>
      <c r="K11" s="6" t="s">
        <v>334</v>
      </c>
      <c r="L11" s="1" t="s">
        <v>327</v>
      </c>
      <c r="M11" s="5">
        <f>VLOOKUP(D11,'[1]26-39'!$O$2:$AR$92,30,FALSE)</f>
        <v>30</v>
      </c>
      <c r="N11" s="5" t="str">
        <f t="shared" si="0"/>
        <v/>
      </c>
    </row>
    <row r="12" spans="1:14" x14ac:dyDescent="0.2">
      <c r="A12" s="7"/>
      <c r="B12" s="5">
        <v>52</v>
      </c>
      <c r="C12" s="2" t="s">
        <v>22</v>
      </c>
      <c r="D12" s="8" t="s">
        <v>85</v>
      </c>
      <c r="E12" s="5" t="s">
        <v>119</v>
      </c>
      <c r="F12" s="5" t="s">
        <v>183</v>
      </c>
      <c r="G12" s="5" t="s">
        <v>186</v>
      </c>
      <c r="H12" s="11">
        <v>10003119</v>
      </c>
      <c r="I12" s="7"/>
      <c r="J12" s="1" t="s">
        <v>321</v>
      </c>
      <c r="K12" s="6" t="s">
        <v>334</v>
      </c>
      <c r="L12" s="1" t="s">
        <v>327</v>
      </c>
      <c r="M12" s="5">
        <f>VLOOKUP(D12,'[1]26-39'!$O$2:$AR$92,30,FALSE)</f>
        <v>30</v>
      </c>
      <c r="N12" s="5" t="str">
        <f t="shared" si="0"/>
        <v/>
      </c>
    </row>
    <row r="13" spans="1:14" x14ac:dyDescent="0.2">
      <c r="A13" s="7"/>
      <c r="B13" s="5">
        <v>71</v>
      </c>
      <c r="C13" s="2" t="s">
        <v>23</v>
      </c>
      <c r="D13" s="8">
        <v>59022</v>
      </c>
      <c r="E13" s="5" t="s">
        <v>120</v>
      </c>
      <c r="F13" s="5" t="s">
        <v>187</v>
      </c>
      <c r="G13" s="5" t="s">
        <v>188</v>
      </c>
      <c r="H13" s="11">
        <v>10003739</v>
      </c>
      <c r="I13" s="7"/>
      <c r="J13" s="1" t="s">
        <v>317</v>
      </c>
      <c r="K13" s="6" t="s">
        <v>334</v>
      </c>
      <c r="L13" s="1" t="s">
        <v>327</v>
      </c>
      <c r="M13" s="5">
        <f>VLOOKUP(D13,'[1]26-39'!$O$2:$AR$92,30,FALSE)</f>
        <v>1</v>
      </c>
      <c r="N13" s="5" t="str">
        <f t="shared" si="0"/>
        <v/>
      </c>
    </row>
    <row r="14" spans="1:14" x14ac:dyDescent="0.2">
      <c r="A14" s="7"/>
      <c r="B14" s="5">
        <v>72</v>
      </c>
      <c r="C14" s="2" t="s">
        <v>24</v>
      </c>
      <c r="D14" s="8">
        <v>59021</v>
      </c>
      <c r="E14" s="5" t="s">
        <v>120</v>
      </c>
      <c r="F14" s="5" t="s">
        <v>187</v>
      </c>
      <c r="G14" s="5" t="s">
        <v>189</v>
      </c>
      <c r="H14" s="11">
        <v>10003738</v>
      </c>
      <c r="I14" s="7"/>
      <c r="J14" s="1" t="s">
        <v>317</v>
      </c>
      <c r="K14" s="6" t="s">
        <v>334</v>
      </c>
      <c r="L14" s="1" t="s">
        <v>327</v>
      </c>
      <c r="M14" s="5">
        <f>VLOOKUP(D14,'[1]26-39'!$O$2:$AR$92,30,FALSE)</f>
        <v>1</v>
      </c>
      <c r="N14" s="5" t="str">
        <f t="shared" si="0"/>
        <v/>
      </c>
    </row>
    <row r="15" spans="1:14" x14ac:dyDescent="0.2">
      <c r="A15" s="7"/>
      <c r="B15" s="5">
        <v>85</v>
      </c>
      <c r="C15" s="2" t="s">
        <v>257</v>
      </c>
      <c r="D15" s="8">
        <v>1069630</v>
      </c>
      <c r="E15" s="5" t="s">
        <v>289</v>
      </c>
      <c r="F15" s="5" t="s">
        <v>302</v>
      </c>
      <c r="G15" s="5" t="s">
        <v>209</v>
      </c>
      <c r="H15" s="11">
        <v>10004242</v>
      </c>
      <c r="I15" s="7"/>
      <c r="J15" s="1" t="s">
        <v>322</v>
      </c>
      <c r="K15" s="6" t="s">
        <v>334</v>
      </c>
      <c r="L15" s="1" t="s">
        <v>327</v>
      </c>
      <c r="M15" s="5">
        <f>VLOOKUP(D15,'[1]26-39'!$O$2:$AR$92,30,FALSE)</f>
        <v>1</v>
      </c>
      <c r="N15" s="5" t="str">
        <f t="shared" si="0"/>
        <v/>
      </c>
    </row>
    <row r="16" spans="1:14" x14ac:dyDescent="0.2">
      <c r="A16" s="7"/>
      <c r="B16" s="5">
        <v>3</v>
      </c>
      <c r="C16" s="2" t="s">
        <v>25</v>
      </c>
      <c r="D16" s="8">
        <v>55011</v>
      </c>
      <c r="E16" s="5" t="s">
        <v>121</v>
      </c>
      <c r="F16" s="5" t="s">
        <v>190</v>
      </c>
      <c r="G16" s="5" t="s">
        <v>191</v>
      </c>
      <c r="H16" s="11">
        <v>10002633</v>
      </c>
      <c r="I16" s="7"/>
      <c r="J16" s="1" t="s">
        <v>318</v>
      </c>
      <c r="K16" s="6" t="s">
        <v>335</v>
      </c>
      <c r="L16" s="1" t="s">
        <v>165</v>
      </c>
      <c r="M16" s="5">
        <f>VLOOKUP(D16,'[1]26-39'!$O$2:$AR$92,30,FALSE)</f>
        <v>200</v>
      </c>
      <c r="N16" s="5" t="str">
        <f t="shared" si="0"/>
        <v/>
      </c>
    </row>
    <row r="17" spans="1:14" ht="25.5" x14ac:dyDescent="0.2">
      <c r="A17" s="7"/>
      <c r="B17" s="5">
        <v>20</v>
      </c>
      <c r="C17" s="2" t="s">
        <v>26</v>
      </c>
      <c r="D17" s="8">
        <v>44249</v>
      </c>
      <c r="E17" s="5" t="s">
        <v>122</v>
      </c>
      <c r="F17" s="5" t="s">
        <v>192</v>
      </c>
      <c r="G17" s="5" t="s">
        <v>193</v>
      </c>
      <c r="H17" s="11">
        <v>10002620</v>
      </c>
      <c r="I17" s="7"/>
      <c r="J17" s="1" t="s">
        <v>323</v>
      </c>
      <c r="K17" s="6" t="s">
        <v>335</v>
      </c>
      <c r="L17" s="1" t="s">
        <v>165</v>
      </c>
      <c r="M17" s="5">
        <f>VLOOKUP(D17,'[1]26-39'!$O$2:$AR$92,30,FALSE)</f>
        <v>30</v>
      </c>
      <c r="N17" s="5" t="str">
        <f t="shared" si="0"/>
        <v/>
      </c>
    </row>
    <row r="18" spans="1:14" ht="25.5" x14ac:dyDescent="0.2">
      <c r="A18" s="7"/>
      <c r="B18" s="5">
        <v>21</v>
      </c>
      <c r="C18" s="2" t="s">
        <v>27</v>
      </c>
      <c r="D18" s="8">
        <v>44301</v>
      </c>
      <c r="E18" s="5" t="s">
        <v>122</v>
      </c>
      <c r="F18" s="5" t="s">
        <v>192</v>
      </c>
      <c r="G18" s="5" t="s">
        <v>194</v>
      </c>
      <c r="H18" s="11">
        <v>10002622</v>
      </c>
      <c r="I18" s="7"/>
      <c r="J18" s="1" t="s">
        <v>323</v>
      </c>
      <c r="K18" s="6" t="s">
        <v>335</v>
      </c>
      <c r="L18" s="1" t="s">
        <v>165</v>
      </c>
      <c r="M18" s="5">
        <f>VLOOKUP(D18,'[1]26-39'!$O$2:$AR$92,30,FALSE)</f>
        <v>30</v>
      </c>
      <c r="N18" s="5" t="str">
        <f t="shared" si="0"/>
        <v/>
      </c>
    </row>
    <row r="19" spans="1:14" ht="25.5" x14ac:dyDescent="0.2">
      <c r="A19" s="7"/>
      <c r="B19" s="5">
        <v>22</v>
      </c>
      <c r="C19" s="2" t="s">
        <v>28</v>
      </c>
      <c r="D19" s="8">
        <v>44300</v>
      </c>
      <c r="E19" s="5" t="s">
        <v>122</v>
      </c>
      <c r="F19" s="5" t="s">
        <v>192</v>
      </c>
      <c r="G19" s="5" t="s">
        <v>195</v>
      </c>
      <c r="H19" s="11">
        <v>10002621</v>
      </c>
      <c r="I19" s="7"/>
      <c r="J19" s="1" t="s">
        <v>323</v>
      </c>
      <c r="K19" s="6" t="s">
        <v>335</v>
      </c>
      <c r="L19" s="1" t="s">
        <v>165</v>
      </c>
      <c r="M19" s="5">
        <f>VLOOKUP(D19,'[1]26-39'!$O$2:$AR$92,30,FALSE)</f>
        <v>30</v>
      </c>
      <c r="N19" s="5" t="str">
        <f t="shared" si="0"/>
        <v/>
      </c>
    </row>
    <row r="20" spans="1:14" x14ac:dyDescent="0.2">
      <c r="A20" s="7"/>
      <c r="B20" s="5">
        <v>26</v>
      </c>
      <c r="C20" s="2" t="s">
        <v>29</v>
      </c>
      <c r="D20" s="8">
        <v>1979072</v>
      </c>
      <c r="E20" s="5" t="s">
        <v>123</v>
      </c>
      <c r="F20" s="5" t="s">
        <v>196</v>
      </c>
      <c r="G20" s="5" t="s">
        <v>197</v>
      </c>
      <c r="H20" s="11">
        <v>10003041</v>
      </c>
      <c r="I20" s="7"/>
      <c r="J20" s="1" t="s">
        <v>320</v>
      </c>
      <c r="K20" s="6" t="s">
        <v>335</v>
      </c>
      <c r="L20" s="1" t="s">
        <v>165</v>
      </c>
      <c r="M20" s="5">
        <f>VLOOKUP(D20,'[1]26-39'!$O$2:$AR$92,30,FALSE)</f>
        <v>30</v>
      </c>
      <c r="N20" s="5" t="str">
        <f t="shared" si="0"/>
        <v/>
      </c>
    </row>
    <row r="21" spans="1:14" ht="38.25" x14ac:dyDescent="0.2">
      <c r="A21" s="7"/>
      <c r="B21" s="5">
        <v>4</v>
      </c>
      <c r="C21" s="2" t="s">
        <v>30</v>
      </c>
      <c r="D21" s="8" t="s">
        <v>86</v>
      </c>
      <c r="E21" s="5" t="s">
        <v>124</v>
      </c>
      <c r="F21" s="5" t="s">
        <v>198</v>
      </c>
      <c r="G21" s="5" t="s">
        <v>199</v>
      </c>
      <c r="H21" s="11">
        <v>10002654</v>
      </c>
      <c r="I21" s="7"/>
      <c r="J21" s="1" t="s">
        <v>324</v>
      </c>
      <c r="K21" s="6" t="s">
        <v>336</v>
      </c>
      <c r="L21" s="1" t="s">
        <v>328</v>
      </c>
      <c r="M21" s="5">
        <f>VLOOKUP(D21,'[1]26-39'!$O$2:$AR$92,30,FALSE)</f>
        <v>1</v>
      </c>
      <c r="N21" s="5" t="str">
        <f t="shared" si="0"/>
        <v/>
      </c>
    </row>
    <row r="22" spans="1:14" ht="25.5" x14ac:dyDescent="0.2">
      <c r="A22" s="7"/>
      <c r="B22" s="5">
        <v>8</v>
      </c>
      <c r="C22" s="2" t="s">
        <v>31</v>
      </c>
      <c r="D22" s="8">
        <v>55012</v>
      </c>
      <c r="E22" s="5" t="s">
        <v>125</v>
      </c>
      <c r="F22" s="5" t="s">
        <v>174</v>
      </c>
      <c r="G22" s="5" t="s">
        <v>200</v>
      </c>
      <c r="H22" s="11">
        <v>10002634</v>
      </c>
      <c r="I22" s="7"/>
      <c r="J22" s="1" t="s">
        <v>317</v>
      </c>
      <c r="K22" s="6" t="s">
        <v>336</v>
      </c>
      <c r="L22" s="1" t="s">
        <v>328</v>
      </c>
      <c r="M22" s="5">
        <f>VLOOKUP(D22,'[1]26-39'!$O$2:$AR$92,30,FALSE)</f>
        <v>1</v>
      </c>
      <c r="N22" s="5" t="str">
        <f t="shared" si="0"/>
        <v/>
      </c>
    </row>
    <row r="23" spans="1:14" ht="25.5" x14ac:dyDescent="0.2">
      <c r="A23" s="7"/>
      <c r="B23" s="5">
        <v>11</v>
      </c>
      <c r="C23" s="2" t="s">
        <v>54</v>
      </c>
      <c r="D23" s="8" t="s">
        <v>276</v>
      </c>
      <c r="E23" s="5" t="s">
        <v>290</v>
      </c>
      <c r="F23" s="5" t="s">
        <v>229</v>
      </c>
      <c r="G23" s="5" t="s">
        <v>182</v>
      </c>
      <c r="H23" s="11">
        <v>10003046</v>
      </c>
      <c r="I23" s="7"/>
      <c r="J23" s="1" t="s">
        <v>319</v>
      </c>
      <c r="K23" s="6" t="s">
        <v>336</v>
      </c>
      <c r="L23" s="1" t="s">
        <v>328</v>
      </c>
      <c r="M23" s="5">
        <f>VLOOKUP(D23,'[1]26-39'!$O$2:$AR$92,30,FALSE)</f>
        <v>30</v>
      </c>
      <c r="N23" s="5" t="str">
        <f t="shared" si="0"/>
        <v/>
      </c>
    </row>
    <row r="24" spans="1:14" x14ac:dyDescent="0.2">
      <c r="A24" s="7"/>
      <c r="B24" s="5">
        <v>27</v>
      </c>
      <c r="C24" s="2" t="s">
        <v>32</v>
      </c>
      <c r="D24" s="8">
        <v>55009</v>
      </c>
      <c r="E24" s="5" t="s">
        <v>126</v>
      </c>
      <c r="F24" s="5" t="s">
        <v>187</v>
      </c>
      <c r="G24" s="5" t="s">
        <v>201</v>
      </c>
      <c r="H24" s="11">
        <v>10002631</v>
      </c>
      <c r="I24" s="7"/>
      <c r="J24" s="1" t="s">
        <v>323</v>
      </c>
      <c r="K24" s="6" t="s">
        <v>336</v>
      </c>
      <c r="L24" s="1" t="s">
        <v>328</v>
      </c>
      <c r="M24" s="5">
        <f>VLOOKUP(D24,'[1]26-39'!$O$2:$AR$92,30,FALSE)</f>
        <v>1</v>
      </c>
      <c r="N24" s="5" t="str">
        <f t="shared" si="0"/>
        <v/>
      </c>
    </row>
    <row r="25" spans="1:14" ht="25.5" x14ac:dyDescent="0.2">
      <c r="A25" s="7"/>
      <c r="B25" s="5">
        <v>31</v>
      </c>
      <c r="C25" s="2" t="s">
        <v>33</v>
      </c>
      <c r="D25" s="8" t="s">
        <v>87</v>
      </c>
      <c r="E25" s="5" t="s">
        <v>127</v>
      </c>
      <c r="F25" s="5" t="s">
        <v>202</v>
      </c>
      <c r="G25" s="5" t="s">
        <v>203</v>
      </c>
      <c r="H25" s="11">
        <v>10002673</v>
      </c>
      <c r="I25" s="7"/>
      <c r="J25" s="1" t="s">
        <v>317</v>
      </c>
      <c r="K25" s="6" t="s">
        <v>336</v>
      </c>
      <c r="L25" s="1" t="s">
        <v>328</v>
      </c>
      <c r="M25" s="5">
        <f>VLOOKUP(D25,'[1]26-39'!$O$2:$AR$92,30,FALSE)</f>
        <v>30</v>
      </c>
      <c r="N25" s="5" t="str">
        <f t="shared" si="0"/>
        <v/>
      </c>
    </row>
    <row r="26" spans="1:14" ht="51" x14ac:dyDescent="0.2">
      <c r="A26" s="7"/>
      <c r="B26" s="5">
        <v>34</v>
      </c>
      <c r="C26" s="2" t="s">
        <v>34</v>
      </c>
      <c r="D26" s="8">
        <v>55014</v>
      </c>
      <c r="E26" s="5" t="s">
        <v>128</v>
      </c>
      <c r="F26" s="5" t="s">
        <v>204</v>
      </c>
      <c r="G26" s="5" t="s">
        <v>181</v>
      </c>
      <c r="H26" s="11">
        <v>10003131</v>
      </c>
      <c r="I26" s="7"/>
      <c r="J26" s="1" t="s">
        <v>323</v>
      </c>
      <c r="K26" s="6" t="s">
        <v>336</v>
      </c>
      <c r="L26" s="1" t="s">
        <v>328</v>
      </c>
      <c r="M26" s="5">
        <f>VLOOKUP(D26,'[1]26-39'!$O$2:$AR$92,30,FALSE)</f>
        <v>1</v>
      </c>
      <c r="N26" s="5" t="str">
        <f t="shared" si="0"/>
        <v/>
      </c>
    </row>
    <row r="27" spans="1:14" ht="38.25" x14ac:dyDescent="0.2">
      <c r="A27" s="7"/>
      <c r="B27" s="5">
        <v>35</v>
      </c>
      <c r="C27" s="2" t="s">
        <v>44</v>
      </c>
      <c r="D27" s="8" t="s">
        <v>100</v>
      </c>
      <c r="E27" s="5" t="s">
        <v>128</v>
      </c>
      <c r="F27" s="5" t="s">
        <v>220</v>
      </c>
      <c r="G27" s="5" t="s">
        <v>209</v>
      </c>
      <c r="H27" s="11">
        <v>10003731</v>
      </c>
      <c r="I27" s="7"/>
      <c r="J27" s="1" t="s">
        <v>323</v>
      </c>
      <c r="K27" s="6" t="s">
        <v>336</v>
      </c>
      <c r="L27" s="1" t="s">
        <v>328</v>
      </c>
      <c r="M27" s="5">
        <f>VLOOKUP(D27,'[1]26-39'!$O$2:$AR$92,30,FALSE)</f>
        <v>1</v>
      </c>
      <c r="N27" s="5" t="str">
        <f t="shared" si="0"/>
        <v/>
      </c>
    </row>
    <row r="28" spans="1:14" x14ac:dyDescent="0.2">
      <c r="A28" s="7"/>
      <c r="B28" s="5">
        <v>38</v>
      </c>
      <c r="C28" s="2" t="s">
        <v>35</v>
      </c>
      <c r="D28" s="8" t="s">
        <v>88</v>
      </c>
      <c r="E28" s="5" t="s">
        <v>129</v>
      </c>
      <c r="F28" s="5" t="s">
        <v>205</v>
      </c>
      <c r="G28" s="5" t="s">
        <v>206</v>
      </c>
      <c r="H28" s="11">
        <v>10002679</v>
      </c>
      <c r="I28" s="7"/>
      <c r="J28" s="1" t="s">
        <v>325</v>
      </c>
      <c r="K28" s="6" t="s">
        <v>336</v>
      </c>
      <c r="L28" s="1" t="s">
        <v>328</v>
      </c>
      <c r="M28" s="5">
        <f>VLOOKUP(D28,'[1]26-39'!$O$2:$AR$92,30,FALSE)</f>
        <v>120</v>
      </c>
      <c r="N28" s="5" t="str">
        <f t="shared" si="0"/>
        <v/>
      </c>
    </row>
    <row r="29" spans="1:14" x14ac:dyDescent="0.2">
      <c r="A29" s="7"/>
      <c r="B29" s="5">
        <v>39</v>
      </c>
      <c r="C29" s="2" t="s">
        <v>36</v>
      </c>
      <c r="D29" s="8" t="s">
        <v>89</v>
      </c>
      <c r="E29" s="5" t="s">
        <v>130</v>
      </c>
      <c r="F29" s="5" t="s">
        <v>207</v>
      </c>
      <c r="G29" s="5" t="s">
        <v>193</v>
      </c>
      <c r="H29" s="11">
        <v>10003420</v>
      </c>
      <c r="I29" s="7"/>
      <c r="J29" s="1" t="s">
        <v>319</v>
      </c>
      <c r="K29" s="6" t="s">
        <v>336</v>
      </c>
      <c r="L29" s="1" t="s">
        <v>328</v>
      </c>
      <c r="M29" s="5">
        <f>VLOOKUP(D29,'[1]26-39'!$O$2:$AR$92,30,FALSE)</f>
        <v>28</v>
      </c>
      <c r="N29" s="5" t="str">
        <f t="shared" si="0"/>
        <v/>
      </c>
    </row>
    <row r="30" spans="1:14" ht="25.5" x14ac:dyDescent="0.2">
      <c r="A30" s="7"/>
      <c r="B30" s="5">
        <v>42</v>
      </c>
      <c r="C30" s="2" t="s">
        <v>258</v>
      </c>
      <c r="D30" s="8" t="s">
        <v>90</v>
      </c>
      <c r="E30" s="5" t="s">
        <v>131</v>
      </c>
      <c r="F30" s="5" t="s">
        <v>207</v>
      </c>
      <c r="G30" s="5" t="s">
        <v>208</v>
      </c>
      <c r="H30" s="11">
        <v>10002677</v>
      </c>
      <c r="I30" s="7"/>
      <c r="J30" s="1" t="s">
        <v>322</v>
      </c>
      <c r="K30" s="6" t="s">
        <v>336</v>
      </c>
      <c r="L30" s="1" t="s">
        <v>328</v>
      </c>
      <c r="M30" s="5">
        <f>VLOOKUP(D30,'[1]26-39'!$O$2:$AR$92,30,FALSE)</f>
        <v>1</v>
      </c>
      <c r="N30" s="5" t="str">
        <f t="shared" si="0"/>
        <v/>
      </c>
    </row>
    <row r="31" spans="1:14" ht="25.5" x14ac:dyDescent="0.2">
      <c r="A31" s="7"/>
      <c r="B31" s="5">
        <v>43</v>
      </c>
      <c r="C31" s="2" t="s">
        <v>259</v>
      </c>
      <c r="D31" s="8" t="s">
        <v>277</v>
      </c>
      <c r="E31" s="5" t="s">
        <v>131</v>
      </c>
      <c r="F31" s="5" t="s">
        <v>207</v>
      </c>
      <c r="G31" s="5" t="s">
        <v>304</v>
      </c>
      <c r="H31" s="11">
        <v>10004243</v>
      </c>
      <c r="I31" s="7"/>
      <c r="J31" s="1" t="s">
        <v>322</v>
      </c>
      <c r="K31" s="6" t="s">
        <v>336</v>
      </c>
      <c r="L31" s="1" t="s">
        <v>328</v>
      </c>
      <c r="M31" s="5">
        <f>VLOOKUP(D31,'[1]26-39'!$O$2:$AR$92,30,FALSE)</f>
        <v>1</v>
      </c>
      <c r="N31" s="5" t="str">
        <f t="shared" si="0"/>
        <v/>
      </c>
    </row>
    <row r="32" spans="1:14" x14ac:dyDescent="0.2">
      <c r="A32" s="7"/>
      <c r="B32" s="5">
        <v>44</v>
      </c>
      <c r="C32" s="2" t="s">
        <v>37</v>
      </c>
      <c r="D32" s="8" t="s">
        <v>91</v>
      </c>
      <c r="E32" s="5" t="s">
        <v>132</v>
      </c>
      <c r="F32" s="5" t="s">
        <v>207</v>
      </c>
      <c r="G32" s="5" t="s">
        <v>209</v>
      </c>
      <c r="H32" s="11">
        <v>10002678</v>
      </c>
      <c r="I32" s="7"/>
      <c r="J32" s="1" t="s">
        <v>322</v>
      </c>
      <c r="K32" s="6" t="s">
        <v>336</v>
      </c>
      <c r="L32" s="1" t="s">
        <v>328</v>
      </c>
      <c r="M32" s="5">
        <f>VLOOKUP(D32,'[1]26-39'!$O$2:$AR$92,30,FALSE)</f>
        <v>1</v>
      </c>
      <c r="N32" s="5" t="str">
        <f t="shared" si="0"/>
        <v/>
      </c>
    </row>
    <row r="33" spans="1:14" x14ac:dyDescent="0.2">
      <c r="A33" s="7"/>
      <c r="B33" s="5">
        <v>45</v>
      </c>
      <c r="C33" s="2" t="s">
        <v>38</v>
      </c>
      <c r="D33" s="8" t="s">
        <v>92</v>
      </c>
      <c r="E33" s="5" t="s">
        <v>132</v>
      </c>
      <c r="F33" s="5" t="s">
        <v>207</v>
      </c>
      <c r="G33" s="5" t="s">
        <v>210</v>
      </c>
      <c r="H33" s="11">
        <v>10003117</v>
      </c>
      <c r="I33" s="7"/>
      <c r="J33" s="1" t="s">
        <v>322</v>
      </c>
      <c r="K33" s="6" t="s">
        <v>336</v>
      </c>
      <c r="L33" s="1" t="s">
        <v>328</v>
      </c>
      <c r="M33" s="5">
        <f>VLOOKUP(D33,'[1]26-39'!$O$2:$AR$92,30,FALSE)</f>
        <v>1</v>
      </c>
      <c r="N33" s="5" t="str">
        <f t="shared" si="0"/>
        <v/>
      </c>
    </row>
    <row r="34" spans="1:14" ht="25.5" x14ac:dyDescent="0.2">
      <c r="A34" s="7"/>
      <c r="B34" s="5">
        <v>46</v>
      </c>
      <c r="C34" s="2" t="s">
        <v>260</v>
      </c>
      <c r="D34" s="8" t="s">
        <v>93</v>
      </c>
      <c r="E34" s="5" t="s">
        <v>131</v>
      </c>
      <c r="F34" s="5" t="s">
        <v>211</v>
      </c>
      <c r="G34" s="5" t="s">
        <v>208</v>
      </c>
      <c r="H34" s="11">
        <v>10003588</v>
      </c>
      <c r="I34" s="7"/>
      <c r="J34" s="1" t="s">
        <v>322</v>
      </c>
      <c r="K34" s="6" t="s">
        <v>336</v>
      </c>
      <c r="L34" s="1" t="s">
        <v>328</v>
      </c>
      <c r="M34" s="5">
        <f>VLOOKUP(D34,'[1]26-39'!$O$2:$AR$92,30,FALSE)</f>
        <v>1</v>
      </c>
      <c r="N34" s="5" t="str">
        <f t="shared" si="0"/>
        <v/>
      </c>
    </row>
    <row r="35" spans="1:14" ht="25.5" x14ac:dyDescent="0.2">
      <c r="A35" s="7"/>
      <c r="B35" s="5">
        <v>47</v>
      </c>
      <c r="C35" s="2" t="s">
        <v>261</v>
      </c>
      <c r="D35" s="8" t="s">
        <v>278</v>
      </c>
      <c r="E35" s="5" t="s">
        <v>291</v>
      </c>
      <c r="F35" s="5" t="s">
        <v>211</v>
      </c>
      <c r="G35" s="5" t="s">
        <v>305</v>
      </c>
      <c r="H35" s="11">
        <v>10004244</v>
      </c>
      <c r="I35" s="7"/>
      <c r="J35" s="1" t="s">
        <v>322</v>
      </c>
      <c r="K35" s="6" t="s">
        <v>336</v>
      </c>
      <c r="L35" s="1" t="s">
        <v>328</v>
      </c>
      <c r="M35" s="5">
        <f>VLOOKUP(D35,'[1]26-39'!$O$2:$AR$92,30,FALSE)</f>
        <v>1</v>
      </c>
      <c r="N35" s="5" t="str">
        <f t="shared" si="0"/>
        <v/>
      </c>
    </row>
    <row r="36" spans="1:14" x14ac:dyDescent="0.2">
      <c r="A36" s="7"/>
      <c r="B36" s="5">
        <v>48</v>
      </c>
      <c r="C36" s="2" t="s">
        <v>39</v>
      </c>
      <c r="D36" s="8" t="s">
        <v>94</v>
      </c>
      <c r="E36" s="5" t="s">
        <v>132</v>
      </c>
      <c r="F36" s="5" t="s">
        <v>211</v>
      </c>
      <c r="G36" s="5" t="s">
        <v>210</v>
      </c>
      <c r="H36" s="11">
        <v>10003589</v>
      </c>
      <c r="I36" s="7"/>
      <c r="J36" s="1" t="s">
        <v>322</v>
      </c>
      <c r="K36" s="6" t="s">
        <v>336</v>
      </c>
      <c r="L36" s="1" t="s">
        <v>328</v>
      </c>
      <c r="M36" s="5">
        <f>VLOOKUP(D36,'[1]26-39'!$O$2:$AR$92,30,FALSE)</f>
        <v>1</v>
      </c>
      <c r="N36" s="5" t="str">
        <f t="shared" si="0"/>
        <v/>
      </c>
    </row>
    <row r="37" spans="1:14" x14ac:dyDescent="0.2">
      <c r="A37" s="7"/>
      <c r="B37" s="5">
        <v>49</v>
      </c>
      <c r="C37" s="2" t="s">
        <v>262</v>
      </c>
      <c r="D37" s="8" t="s">
        <v>279</v>
      </c>
      <c r="E37" s="5" t="s">
        <v>292</v>
      </c>
      <c r="F37" s="5" t="s">
        <v>211</v>
      </c>
      <c r="G37" s="5" t="s">
        <v>306</v>
      </c>
      <c r="H37" s="11">
        <v>10004245</v>
      </c>
      <c r="I37" s="7"/>
      <c r="J37" s="1" t="s">
        <v>322</v>
      </c>
      <c r="K37" s="6" t="s">
        <v>336</v>
      </c>
      <c r="L37" s="1" t="s">
        <v>328</v>
      </c>
      <c r="M37" s="5">
        <f>VLOOKUP(D37,'[1]26-39'!$O$2:$AR$92,30,FALSE)</f>
        <v>1</v>
      </c>
      <c r="N37" s="5" t="str">
        <f t="shared" si="0"/>
        <v/>
      </c>
    </row>
    <row r="38" spans="1:14" ht="25.5" x14ac:dyDescent="0.2">
      <c r="A38" s="7"/>
      <c r="B38" s="5">
        <v>56</v>
      </c>
      <c r="C38" s="2" t="s">
        <v>263</v>
      </c>
      <c r="D38" s="8" t="s">
        <v>95</v>
      </c>
      <c r="E38" s="5" t="s">
        <v>133</v>
      </c>
      <c r="F38" s="5" t="s">
        <v>192</v>
      </c>
      <c r="G38" s="5" t="s">
        <v>212</v>
      </c>
      <c r="H38" s="11">
        <v>10003121</v>
      </c>
      <c r="I38" s="7"/>
      <c r="J38" s="1" t="s">
        <v>317</v>
      </c>
      <c r="K38" s="6" t="s">
        <v>336</v>
      </c>
      <c r="L38" s="1" t="s">
        <v>328</v>
      </c>
      <c r="M38" s="5">
        <f>VLOOKUP(D38,'[1]26-39'!$O$2:$AR$92,30,FALSE)</f>
        <v>10</v>
      </c>
      <c r="N38" s="5" t="str">
        <f t="shared" si="0"/>
        <v/>
      </c>
    </row>
    <row r="39" spans="1:14" ht="25.5" x14ac:dyDescent="0.2">
      <c r="A39" s="7"/>
      <c r="B39" s="5">
        <v>57</v>
      </c>
      <c r="C39" s="2" t="s">
        <v>264</v>
      </c>
      <c r="D39" s="8" t="s">
        <v>280</v>
      </c>
      <c r="E39" s="5" t="s">
        <v>133</v>
      </c>
      <c r="F39" s="5" t="s">
        <v>192</v>
      </c>
      <c r="G39" s="5" t="s">
        <v>307</v>
      </c>
      <c r="H39" s="11">
        <v>10004236</v>
      </c>
      <c r="I39" s="7"/>
      <c r="J39" s="1" t="s">
        <v>317</v>
      </c>
      <c r="K39" s="6" t="s">
        <v>336</v>
      </c>
      <c r="L39" s="1" t="s">
        <v>328</v>
      </c>
      <c r="M39" s="5">
        <f>VLOOKUP(D39,'[1]26-39'!$O$2:$AR$92,30,FALSE)</f>
        <v>10</v>
      </c>
      <c r="N39" s="5" t="str">
        <f t="shared" si="0"/>
        <v/>
      </c>
    </row>
    <row r="40" spans="1:14" x14ac:dyDescent="0.2">
      <c r="A40" s="7"/>
      <c r="B40" s="5">
        <v>58</v>
      </c>
      <c r="C40" s="2" t="s">
        <v>40</v>
      </c>
      <c r="D40" s="8" t="s">
        <v>96</v>
      </c>
      <c r="E40" s="5" t="s">
        <v>134</v>
      </c>
      <c r="F40" s="5" t="s">
        <v>213</v>
      </c>
      <c r="G40" s="5" t="s">
        <v>214</v>
      </c>
      <c r="H40" s="11">
        <v>10003130</v>
      </c>
      <c r="I40" s="7"/>
      <c r="J40" s="1" t="s">
        <v>317</v>
      </c>
      <c r="K40" s="6" t="s">
        <v>336</v>
      </c>
      <c r="L40" s="1" t="s">
        <v>328</v>
      </c>
      <c r="M40" s="5">
        <f>VLOOKUP(D40,'[1]26-39'!$O$2:$AR$92,30,FALSE)</f>
        <v>1</v>
      </c>
      <c r="N40" s="5" t="str">
        <f t="shared" si="0"/>
        <v/>
      </c>
    </row>
    <row r="41" spans="1:14" x14ac:dyDescent="0.2">
      <c r="A41" s="7"/>
      <c r="B41" s="5">
        <v>73</v>
      </c>
      <c r="C41" s="2" t="s">
        <v>41</v>
      </c>
      <c r="D41" s="8" t="s">
        <v>97</v>
      </c>
      <c r="E41" s="5" t="s">
        <v>135</v>
      </c>
      <c r="F41" s="5" t="s">
        <v>215</v>
      </c>
      <c r="G41" s="5" t="s">
        <v>308</v>
      </c>
      <c r="H41" s="11">
        <v>10003585</v>
      </c>
      <c r="I41" s="7"/>
      <c r="J41" s="1" t="s">
        <v>325</v>
      </c>
      <c r="K41" s="6" t="s">
        <v>336</v>
      </c>
      <c r="L41" s="1" t="s">
        <v>328</v>
      </c>
      <c r="M41" s="5">
        <f>VLOOKUP(D41,'[1]26-39'!$O$2:$AR$92,30,FALSE)</f>
        <v>10</v>
      </c>
      <c r="N41" s="5" t="str">
        <f t="shared" si="0"/>
        <v/>
      </c>
    </row>
    <row r="42" spans="1:14" ht="25.5" x14ac:dyDescent="0.2">
      <c r="A42" s="7"/>
      <c r="B42" s="5">
        <v>74</v>
      </c>
      <c r="C42" s="2" t="s">
        <v>42</v>
      </c>
      <c r="D42" s="8" t="s">
        <v>98</v>
      </c>
      <c r="E42" s="5" t="s">
        <v>136</v>
      </c>
      <c r="F42" s="5" t="s">
        <v>216</v>
      </c>
      <c r="G42" s="5" t="s">
        <v>217</v>
      </c>
      <c r="H42" s="11">
        <v>10003586</v>
      </c>
      <c r="I42" s="7"/>
      <c r="J42" s="1" t="s">
        <v>317</v>
      </c>
      <c r="K42" s="6" t="s">
        <v>336</v>
      </c>
      <c r="L42" s="1" t="s">
        <v>328</v>
      </c>
      <c r="M42" s="5">
        <f>VLOOKUP(D42,'[1]26-39'!$O$2:$AR$92,30,FALSE)</f>
        <v>1</v>
      </c>
      <c r="N42" s="5" t="str">
        <f t="shared" si="0"/>
        <v/>
      </c>
    </row>
    <row r="43" spans="1:14" ht="63.75" x14ac:dyDescent="0.2">
      <c r="A43" s="7"/>
      <c r="B43" s="5">
        <v>75</v>
      </c>
      <c r="C43" s="2" t="s">
        <v>43</v>
      </c>
      <c r="D43" s="8" t="s">
        <v>99</v>
      </c>
      <c r="E43" s="5" t="s">
        <v>137</v>
      </c>
      <c r="F43" s="5" t="s">
        <v>218</v>
      </c>
      <c r="G43" s="5" t="s">
        <v>219</v>
      </c>
      <c r="H43" s="11">
        <v>10003601</v>
      </c>
      <c r="I43" s="7"/>
      <c r="J43" s="1" t="s">
        <v>322</v>
      </c>
      <c r="K43" s="6" t="s">
        <v>336</v>
      </c>
      <c r="L43" s="1" t="s">
        <v>328</v>
      </c>
      <c r="M43" s="5">
        <f>VLOOKUP(D43,'[1]26-39'!$O$2:$AR$92,30,FALSE)</f>
        <v>1</v>
      </c>
      <c r="N43" s="5" t="str">
        <f t="shared" si="0"/>
        <v/>
      </c>
    </row>
    <row r="44" spans="1:14" x14ac:dyDescent="0.2">
      <c r="A44" s="7"/>
      <c r="B44" s="5">
        <v>81</v>
      </c>
      <c r="C44" s="2" t="s">
        <v>265</v>
      </c>
      <c r="D44" s="8" t="s">
        <v>281</v>
      </c>
      <c r="E44" s="5" t="s">
        <v>293</v>
      </c>
      <c r="F44" s="5" t="s">
        <v>187</v>
      </c>
      <c r="G44" s="5" t="s">
        <v>309</v>
      </c>
      <c r="H44" s="11">
        <v>10004006</v>
      </c>
      <c r="I44" s="7"/>
      <c r="J44" s="1" t="s">
        <v>326</v>
      </c>
      <c r="K44" s="6" t="s">
        <v>336</v>
      </c>
      <c r="L44" s="1" t="s">
        <v>328</v>
      </c>
      <c r="M44" s="5">
        <f>VLOOKUP(D44,'[1]26-39'!$O$2:$AR$92,30,FALSE)</f>
        <v>1</v>
      </c>
      <c r="N44" s="5" t="str">
        <f t="shared" si="0"/>
        <v/>
      </c>
    </row>
    <row r="45" spans="1:14" ht="25.5" x14ac:dyDescent="0.2">
      <c r="A45" s="7"/>
      <c r="B45" s="5">
        <v>82</v>
      </c>
      <c r="C45" s="2" t="s">
        <v>266</v>
      </c>
      <c r="D45" s="8" t="s">
        <v>282</v>
      </c>
      <c r="E45" s="5" t="s">
        <v>294</v>
      </c>
      <c r="F45" s="5" t="s">
        <v>187</v>
      </c>
      <c r="G45" s="5" t="s">
        <v>310</v>
      </c>
      <c r="H45" s="11">
        <v>10003698</v>
      </c>
      <c r="I45" s="7"/>
      <c r="J45" s="1" t="s">
        <v>317</v>
      </c>
      <c r="K45" s="6" t="s">
        <v>336</v>
      </c>
      <c r="L45" s="1" t="s">
        <v>328</v>
      </c>
      <c r="M45" s="5">
        <f>VLOOKUP(D45,'[1]26-39'!$O$2:$AR$92,30,FALSE)</f>
        <v>1</v>
      </c>
      <c r="N45" s="5" t="str">
        <f t="shared" si="0"/>
        <v/>
      </c>
    </row>
    <row r="46" spans="1:14" x14ac:dyDescent="0.2">
      <c r="A46" s="7"/>
      <c r="B46" s="5">
        <v>84</v>
      </c>
      <c r="C46" s="2" t="s">
        <v>267</v>
      </c>
      <c r="D46" s="8" t="s">
        <v>283</v>
      </c>
      <c r="E46" s="5" t="s">
        <v>295</v>
      </c>
      <c r="F46" s="5" t="s">
        <v>311</v>
      </c>
      <c r="G46" s="5" t="s">
        <v>312</v>
      </c>
      <c r="H46" s="11">
        <v>10004237</v>
      </c>
      <c r="I46" s="7"/>
      <c r="J46" s="1" t="s">
        <v>322</v>
      </c>
      <c r="K46" s="6" t="s">
        <v>336</v>
      </c>
      <c r="L46" s="1" t="s">
        <v>328</v>
      </c>
      <c r="M46" s="5">
        <f>VLOOKUP(D46,'[1]26-39'!$O$2:$AR$92,30,FALSE)</f>
        <v>1</v>
      </c>
      <c r="N46" s="5" t="str">
        <f t="shared" si="0"/>
        <v/>
      </c>
    </row>
    <row r="47" spans="1:14" x14ac:dyDescent="0.2">
      <c r="A47" s="7"/>
      <c r="B47" s="5">
        <v>91</v>
      </c>
      <c r="C47" s="2" t="s">
        <v>268</v>
      </c>
      <c r="D47" s="8" t="s">
        <v>284</v>
      </c>
      <c r="E47" s="5" t="s">
        <v>296</v>
      </c>
      <c r="F47" s="5" t="s">
        <v>187</v>
      </c>
      <c r="G47" s="5" t="s">
        <v>313</v>
      </c>
      <c r="H47" s="11">
        <v>10004240</v>
      </c>
      <c r="I47" s="7"/>
      <c r="J47" s="1" t="s">
        <v>317</v>
      </c>
      <c r="K47" s="6" t="s">
        <v>336</v>
      </c>
      <c r="L47" s="1" t="s">
        <v>328</v>
      </c>
      <c r="M47" s="5">
        <f>VLOOKUP(D47,'[1]26-39'!$O$2:$AR$92,30,FALSE)</f>
        <v>1</v>
      </c>
      <c r="N47" s="5" t="str">
        <f t="shared" si="0"/>
        <v/>
      </c>
    </row>
    <row r="48" spans="1:14" ht="25.5" x14ac:dyDescent="0.2">
      <c r="A48" s="7"/>
      <c r="B48" s="5">
        <v>5</v>
      </c>
      <c r="C48" s="2" t="s">
        <v>45</v>
      </c>
      <c r="D48" s="8" t="s">
        <v>101</v>
      </c>
      <c r="E48" s="5" t="s">
        <v>138</v>
      </c>
      <c r="F48" s="5" t="s">
        <v>221</v>
      </c>
      <c r="G48" s="5" t="s">
        <v>209</v>
      </c>
      <c r="H48" s="11">
        <v>10003045</v>
      </c>
      <c r="I48" s="7"/>
      <c r="J48" s="1" t="s">
        <v>320</v>
      </c>
      <c r="K48" s="6" t="s">
        <v>337</v>
      </c>
      <c r="L48" s="1" t="s">
        <v>13</v>
      </c>
      <c r="M48" s="5">
        <f>VLOOKUP(D48,'[1]26-39'!$O$2:$AR$92,30,FALSE)</f>
        <v>100</v>
      </c>
      <c r="N48" s="5" t="str">
        <f t="shared" si="0"/>
        <v/>
      </c>
    </row>
    <row r="49" spans="1:14" ht="25.5" x14ac:dyDescent="0.2">
      <c r="A49" s="7"/>
      <c r="B49" s="5">
        <v>6</v>
      </c>
      <c r="C49" s="2" t="s">
        <v>46</v>
      </c>
      <c r="D49" s="8" t="s">
        <v>102</v>
      </c>
      <c r="E49" s="5" t="s">
        <v>139</v>
      </c>
      <c r="F49" s="5" t="s">
        <v>222</v>
      </c>
      <c r="G49" s="5" t="s">
        <v>223</v>
      </c>
      <c r="H49" s="11">
        <v>10002656</v>
      </c>
      <c r="I49" s="7"/>
      <c r="J49" s="1" t="s">
        <v>317</v>
      </c>
      <c r="K49" s="6" t="s">
        <v>337</v>
      </c>
      <c r="L49" s="1" t="s">
        <v>13</v>
      </c>
      <c r="M49" s="5">
        <f>VLOOKUP(D49,'[1]26-39'!$O$2:$AR$92,30,FALSE)</f>
        <v>1</v>
      </c>
      <c r="N49" s="5" t="str">
        <f t="shared" si="0"/>
        <v/>
      </c>
    </row>
    <row r="50" spans="1:14" ht="25.5" x14ac:dyDescent="0.2">
      <c r="A50" s="7"/>
      <c r="B50" s="5">
        <v>7</v>
      </c>
      <c r="C50" s="2" t="s">
        <v>47</v>
      </c>
      <c r="D50" s="8">
        <v>55008</v>
      </c>
      <c r="E50" s="5" t="s">
        <v>140</v>
      </c>
      <c r="F50" s="5" t="s">
        <v>174</v>
      </c>
      <c r="G50" s="5" t="s">
        <v>224</v>
      </c>
      <c r="H50" s="11">
        <v>10002630</v>
      </c>
      <c r="I50" s="7"/>
      <c r="J50" s="1" t="s">
        <v>317</v>
      </c>
      <c r="K50" s="6" t="s">
        <v>338</v>
      </c>
      <c r="L50" s="1" t="s">
        <v>329</v>
      </c>
      <c r="M50" s="5">
        <f>VLOOKUP(D50,'[1]26-39'!$O$2:$AR$92,30,FALSE)</f>
        <v>1</v>
      </c>
      <c r="N50" s="5" t="str">
        <f t="shared" si="0"/>
        <v/>
      </c>
    </row>
    <row r="51" spans="1:14" ht="25.5" x14ac:dyDescent="0.2">
      <c r="A51" s="7"/>
      <c r="B51" s="5">
        <v>13</v>
      </c>
      <c r="C51" s="2" t="s">
        <v>48</v>
      </c>
      <c r="D51" s="8">
        <v>129943</v>
      </c>
      <c r="E51" s="5" t="s">
        <v>141</v>
      </c>
      <c r="F51" s="5" t="s">
        <v>174</v>
      </c>
      <c r="G51" s="5" t="s">
        <v>225</v>
      </c>
      <c r="H51" s="11">
        <v>10002637</v>
      </c>
      <c r="I51" s="7"/>
      <c r="J51" s="1" t="s">
        <v>317</v>
      </c>
      <c r="K51" s="6" t="s">
        <v>338</v>
      </c>
      <c r="L51" s="1" t="s">
        <v>329</v>
      </c>
      <c r="M51" s="5">
        <f>VLOOKUP(D51,'[1]26-39'!$O$2:$AR$92,30,FALSE)</f>
        <v>1</v>
      </c>
      <c r="N51" s="5" t="str">
        <f t="shared" si="0"/>
        <v/>
      </c>
    </row>
    <row r="52" spans="1:14" ht="38.25" x14ac:dyDescent="0.2">
      <c r="A52" s="7"/>
      <c r="B52" s="5">
        <v>14</v>
      </c>
      <c r="C52" s="2" t="s">
        <v>49</v>
      </c>
      <c r="D52" s="8">
        <v>1039911</v>
      </c>
      <c r="E52" s="5" t="s">
        <v>142</v>
      </c>
      <c r="F52" s="5" t="s">
        <v>180</v>
      </c>
      <c r="G52" s="5" t="s">
        <v>193</v>
      </c>
      <c r="H52" s="11">
        <v>10002643</v>
      </c>
      <c r="I52" s="7"/>
      <c r="J52" s="1" t="s">
        <v>319</v>
      </c>
      <c r="K52" s="6" t="s">
        <v>338</v>
      </c>
      <c r="L52" s="1" t="s">
        <v>329</v>
      </c>
      <c r="M52" s="5">
        <f>VLOOKUP(D52,'[1]26-39'!$O$2:$AR$92,30,FALSE)</f>
        <v>30</v>
      </c>
      <c r="N52" s="5" t="str">
        <f t="shared" si="0"/>
        <v/>
      </c>
    </row>
    <row r="53" spans="1:14" ht="38.25" x14ac:dyDescent="0.2">
      <c r="A53" s="7"/>
      <c r="B53" s="5">
        <v>14</v>
      </c>
      <c r="C53" s="2" t="s">
        <v>49</v>
      </c>
      <c r="D53" s="8">
        <v>1014131</v>
      </c>
      <c r="E53" s="5" t="s">
        <v>143</v>
      </c>
      <c r="F53" s="5" t="s">
        <v>180</v>
      </c>
      <c r="G53" s="5" t="s">
        <v>193</v>
      </c>
      <c r="H53" s="11">
        <v>10003039</v>
      </c>
      <c r="I53" s="7"/>
      <c r="J53" s="1" t="s">
        <v>319</v>
      </c>
      <c r="K53" s="6" t="s">
        <v>338</v>
      </c>
      <c r="L53" s="1" t="s">
        <v>329</v>
      </c>
      <c r="M53" s="5">
        <f>VLOOKUP(D53,'[1]26-39'!$O$2:$AR$92,30,FALSE)</f>
        <v>30</v>
      </c>
      <c r="N53" s="5" t="str">
        <f t="shared" si="0"/>
        <v/>
      </c>
    </row>
    <row r="54" spans="1:14" ht="25.5" x14ac:dyDescent="0.2">
      <c r="A54" s="7"/>
      <c r="B54" s="5">
        <v>24</v>
      </c>
      <c r="C54" s="2" t="s">
        <v>50</v>
      </c>
      <c r="D54" s="8">
        <v>169169</v>
      </c>
      <c r="E54" s="5" t="s">
        <v>144</v>
      </c>
      <c r="F54" s="5" t="s">
        <v>187</v>
      </c>
      <c r="G54" s="5" t="s">
        <v>226</v>
      </c>
      <c r="H54" s="11">
        <v>10002638</v>
      </c>
      <c r="I54" s="7"/>
      <c r="J54" s="1" t="s">
        <v>317</v>
      </c>
      <c r="K54" s="6" t="s">
        <v>338</v>
      </c>
      <c r="L54" s="1" t="s">
        <v>329</v>
      </c>
      <c r="M54" s="5">
        <f>VLOOKUP(D54,'[1]26-39'!$O$2:$AR$92,30,FALSE)</f>
        <v>1</v>
      </c>
      <c r="N54" s="5" t="str">
        <f t="shared" si="0"/>
        <v/>
      </c>
    </row>
    <row r="55" spans="1:14" ht="25.5" x14ac:dyDescent="0.2">
      <c r="A55" s="7"/>
      <c r="B55" s="5">
        <v>77</v>
      </c>
      <c r="C55" s="2" t="s">
        <v>269</v>
      </c>
      <c r="D55" s="8" t="s">
        <v>111</v>
      </c>
      <c r="E55" s="5" t="s">
        <v>164</v>
      </c>
      <c r="F55" s="5" t="s">
        <v>180</v>
      </c>
      <c r="G55" s="5" t="s">
        <v>253</v>
      </c>
      <c r="H55" s="11">
        <v>10003733</v>
      </c>
      <c r="I55" s="7"/>
      <c r="J55" s="1" t="s">
        <v>322</v>
      </c>
      <c r="K55" s="6" t="s">
        <v>338</v>
      </c>
      <c r="L55" s="1" t="s">
        <v>329</v>
      </c>
      <c r="M55" s="5">
        <f>VLOOKUP(D55,'[1]26-39'!$O$2:$AR$92,30,FALSE)</f>
        <v>1</v>
      </c>
      <c r="N55" s="5" t="str">
        <f t="shared" si="0"/>
        <v/>
      </c>
    </row>
    <row r="56" spans="1:14" ht="25.5" x14ac:dyDescent="0.2">
      <c r="A56" s="7"/>
      <c r="B56" s="5">
        <v>78</v>
      </c>
      <c r="C56" s="2" t="s">
        <v>270</v>
      </c>
      <c r="D56" s="8" t="s">
        <v>112</v>
      </c>
      <c r="E56" s="5" t="s">
        <v>164</v>
      </c>
      <c r="F56" s="5" t="s">
        <v>180</v>
      </c>
      <c r="G56" s="5" t="s">
        <v>253</v>
      </c>
      <c r="H56" s="11">
        <v>10003734</v>
      </c>
      <c r="I56" s="7"/>
      <c r="J56" s="1" t="s">
        <v>322</v>
      </c>
      <c r="K56" s="6" t="s">
        <v>338</v>
      </c>
      <c r="L56" s="1" t="s">
        <v>329</v>
      </c>
      <c r="M56" s="5">
        <f>VLOOKUP(D56,'[1]26-39'!$O$2:$AR$92,30,FALSE)</f>
        <v>1</v>
      </c>
      <c r="N56" s="5" t="str">
        <f t="shared" si="0"/>
        <v/>
      </c>
    </row>
    <row r="57" spans="1:14" x14ac:dyDescent="0.2">
      <c r="A57" s="7"/>
      <c r="B57" s="5">
        <v>87</v>
      </c>
      <c r="C57" s="2" t="s">
        <v>271</v>
      </c>
      <c r="D57" s="8" t="s">
        <v>285</v>
      </c>
      <c r="E57" s="5" t="s">
        <v>297</v>
      </c>
      <c r="F57" s="5" t="s">
        <v>221</v>
      </c>
      <c r="G57" s="5" t="s">
        <v>179</v>
      </c>
      <c r="H57" s="11">
        <v>10004238</v>
      </c>
      <c r="I57" s="7"/>
      <c r="J57" s="1" t="s">
        <v>322</v>
      </c>
      <c r="K57" s="6" t="s">
        <v>338</v>
      </c>
      <c r="L57" s="1" t="s">
        <v>329</v>
      </c>
      <c r="M57" s="5">
        <f>VLOOKUP(D57,'[1]26-39'!$O$2:$AR$92,30,FALSE)</f>
        <v>1</v>
      </c>
      <c r="N57" s="5" t="str">
        <f t="shared" si="0"/>
        <v/>
      </c>
    </row>
    <row r="58" spans="1:14" x14ac:dyDescent="0.2">
      <c r="A58" s="7"/>
      <c r="B58" s="5">
        <v>89</v>
      </c>
      <c r="C58" s="2" t="s">
        <v>272</v>
      </c>
      <c r="D58" s="8" t="s">
        <v>286</v>
      </c>
      <c r="E58" s="5" t="s">
        <v>298</v>
      </c>
      <c r="F58" s="5" t="s">
        <v>314</v>
      </c>
      <c r="G58" s="5" t="s">
        <v>315</v>
      </c>
      <c r="H58" s="11">
        <v>10004239</v>
      </c>
      <c r="I58" s="7"/>
      <c r="J58" s="1" t="s">
        <v>322</v>
      </c>
      <c r="K58" s="6" t="s">
        <v>338</v>
      </c>
      <c r="L58" s="1" t="s">
        <v>329</v>
      </c>
      <c r="M58" s="5">
        <f>VLOOKUP(D58,'[1]26-39'!$O$2:$AR$92,30,FALSE)</f>
        <v>1</v>
      </c>
      <c r="N58" s="5" t="str">
        <f t="shared" si="0"/>
        <v/>
      </c>
    </row>
    <row r="59" spans="1:14" ht="38.25" x14ac:dyDescent="0.2">
      <c r="A59" s="7"/>
      <c r="B59" s="5">
        <v>10</v>
      </c>
      <c r="C59" s="2" t="s">
        <v>51</v>
      </c>
      <c r="D59" s="8" t="s">
        <v>103</v>
      </c>
      <c r="E59" s="5" t="s">
        <v>145</v>
      </c>
      <c r="F59" s="5" t="s">
        <v>174</v>
      </c>
      <c r="G59" s="5" t="s">
        <v>227</v>
      </c>
      <c r="H59" s="11">
        <v>10002655</v>
      </c>
      <c r="I59" s="7"/>
      <c r="J59" s="1" t="s">
        <v>317</v>
      </c>
      <c r="K59" s="6" t="s">
        <v>339</v>
      </c>
      <c r="L59" s="1" t="s">
        <v>330</v>
      </c>
      <c r="M59" s="5">
        <f>VLOOKUP(D59,'[1]26-39'!$O$2:$AR$92,30,FALSE)</f>
        <v>1</v>
      </c>
      <c r="N59" s="5" t="str">
        <f t="shared" si="0"/>
        <v/>
      </c>
    </row>
    <row r="60" spans="1:14" ht="25.5" x14ac:dyDescent="0.2">
      <c r="A60" s="7"/>
      <c r="B60" s="5">
        <v>29</v>
      </c>
      <c r="C60" s="2" t="s">
        <v>55</v>
      </c>
      <c r="D60" s="8">
        <v>39151</v>
      </c>
      <c r="E60" s="5" t="s">
        <v>147</v>
      </c>
      <c r="F60" s="5" t="s">
        <v>12</v>
      </c>
      <c r="G60" s="5" t="s">
        <v>188</v>
      </c>
      <c r="H60" s="11">
        <v>10002774</v>
      </c>
      <c r="I60" s="7"/>
      <c r="J60" s="1" t="s">
        <v>317</v>
      </c>
      <c r="K60" s="6" t="s">
        <v>339</v>
      </c>
      <c r="L60" s="1" t="s">
        <v>330</v>
      </c>
      <c r="M60" s="5">
        <f>VLOOKUP(D60,'[1]26-39'!$O$2:$AR$92,30,FALSE)</f>
        <v>1</v>
      </c>
      <c r="N60" s="5" t="str">
        <f t="shared" si="0"/>
        <v/>
      </c>
    </row>
    <row r="61" spans="1:14" x14ac:dyDescent="0.2">
      <c r="A61" s="7"/>
      <c r="B61" s="5">
        <v>53</v>
      </c>
      <c r="C61" s="2" t="s">
        <v>52</v>
      </c>
      <c r="D61" s="8">
        <v>14041</v>
      </c>
      <c r="E61" s="5" t="s">
        <v>146</v>
      </c>
      <c r="F61" s="5" t="s">
        <v>12</v>
      </c>
      <c r="G61" s="5" t="s">
        <v>181</v>
      </c>
      <c r="H61" s="11">
        <v>10003122</v>
      </c>
      <c r="I61" s="7"/>
      <c r="J61" s="1" t="s">
        <v>317</v>
      </c>
      <c r="K61" s="6" t="s">
        <v>339</v>
      </c>
      <c r="L61" s="1" t="s">
        <v>330</v>
      </c>
      <c r="M61" s="5">
        <f>VLOOKUP(D61,'[1]26-39'!$O$2:$AR$92,30,FALSE)</f>
        <v>1</v>
      </c>
      <c r="N61" s="5" t="str">
        <f t="shared" si="0"/>
        <v/>
      </c>
    </row>
    <row r="62" spans="1:14" x14ac:dyDescent="0.2">
      <c r="A62" s="7"/>
      <c r="B62" s="5">
        <v>54</v>
      </c>
      <c r="C62" s="2" t="s">
        <v>53</v>
      </c>
      <c r="D62" s="8">
        <v>14042</v>
      </c>
      <c r="E62" s="5" t="s">
        <v>146</v>
      </c>
      <c r="F62" s="5" t="s">
        <v>12</v>
      </c>
      <c r="G62" s="5" t="s">
        <v>228</v>
      </c>
      <c r="H62" s="11">
        <v>10003123</v>
      </c>
      <c r="I62" s="7"/>
      <c r="J62" s="1" t="s">
        <v>317</v>
      </c>
      <c r="K62" s="6" t="s">
        <v>339</v>
      </c>
      <c r="L62" s="1" t="s">
        <v>330</v>
      </c>
      <c r="M62" s="5">
        <f>VLOOKUP(D62,'[1]26-39'!$O$2:$AR$92,30,FALSE)</f>
        <v>1</v>
      </c>
      <c r="N62" s="5" t="str">
        <f t="shared" si="0"/>
        <v/>
      </c>
    </row>
    <row r="63" spans="1:14" x14ac:dyDescent="0.2">
      <c r="A63" s="7"/>
      <c r="B63" s="5">
        <v>17</v>
      </c>
      <c r="C63" s="2" t="s">
        <v>58</v>
      </c>
      <c r="D63" s="8">
        <v>49235</v>
      </c>
      <c r="E63" s="5" t="s">
        <v>150</v>
      </c>
      <c r="F63" s="5" t="s">
        <v>187</v>
      </c>
      <c r="G63" s="5" t="s">
        <v>231</v>
      </c>
      <c r="H63" s="11">
        <v>10002623</v>
      </c>
      <c r="I63" s="7"/>
      <c r="J63" s="1" t="s">
        <v>326</v>
      </c>
      <c r="K63" s="6" t="s">
        <v>340</v>
      </c>
      <c r="L63" s="1" t="s">
        <v>167</v>
      </c>
      <c r="M63" s="5">
        <f>VLOOKUP(D63,'[1]26-39'!$O$2:$AR$92,30,FALSE)</f>
        <v>60</v>
      </c>
      <c r="N63" s="5" t="str">
        <f t="shared" si="0"/>
        <v/>
      </c>
    </row>
    <row r="64" spans="1:14" ht="25.5" x14ac:dyDescent="0.2">
      <c r="A64" s="7"/>
      <c r="B64" s="5">
        <v>18</v>
      </c>
      <c r="C64" s="2" t="s">
        <v>273</v>
      </c>
      <c r="D64" s="8">
        <v>49237</v>
      </c>
      <c r="E64" s="5" t="s">
        <v>150</v>
      </c>
      <c r="F64" s="5" t="s">
        <v>232</v>
      </c>
      <c r="G64" s="5" t="s">
        <v>194</v>
      </c>
      <c r="H64" s="11">
        <v>10002625</v>
      </c>
      <c r="I64" s="7"/>
      <c r="J64" s="1" t="s">
        <v>323</v>
      </c>
      <c r="K64" s="6" t="s">
        <v>340</v>
      </c>
      <c r="L64" s="1" t="s">
        <v>167</v>
      </c>
      <c r="M64" s="5">
        <f>VLOOKUP(D64,'[1]26-39'!$O$2:$AR$92,30,FALSE)</f>
        <v>1</v>
      </c>
      <c r="N64" s="5" t="str">
        <f t="shared" si="0"/>
        <v/>
      </c>
    </row>
    <row r="65" spans="1:14" ht="25.5" x14ac:dyDescent="0.2">
      <c r="A65" s="7"/>
      <c r="B65" s="5">
        <v>19</v>
      </c>
      <c r="C65" s="2" t="s">
        <v>59</v>
      </c>
      <c r="D65" s="8">
        <v>49238</v>
      </c>
      <c r="E65" s="5" t="s">
        <v>150</v>
      </c>
      <c r="F65" s="5" t="s">
        <v>232</v>
      </c>
      <c r="G65" s="5" t="s">
        <v>233</v>
      </c>
      <c r="H65" s="11">
        <v>10002626</v>
      </c>
      <c r="I65" s="7"/>
      <c r="J65" s="1" t="s">
        <v>323</v>
      </c>
      <c r="K65" s="6" t="s">
        <v>340</v>
      </c>
      <c r="L65" s="1" t="s">
        <v>167</v>
      </c>
      <c r="M65" s="5">
        <f>VLOOKUP(D65,'[1]26-39'!$O$2:$AR$92,30,FALSE)</f>
        <v>1</v>
      </c>
      <c r="N65" s="5" t="str">
        <f t="shared" si="0"/>
        <v/>
      </c>
    </row>
    <row r="66" spans="1:14" x14ac:dyDescent="0.2">
      <c r="A66" s="7"/>
      <c r="B66" s="5">
        <v>40</v>
      </c>
      <c r="C66" s="2" t="s">
        <v>274</v>
      </c>
      <c r="D66" s="8" t="s">
        <v>104</v>
      </c>
      <c r="E66" s="5" t="s">
        <v>151</v>
      </c>
      <c r="F66" s="5" t="s">
        <v>207</v>
      </c>
      <c r="G66" s="5" t="s">
        <v>234</v>
      </c>
      <c r="H66" s="11">
        <v>10003043</v>
      </c>
      <c r="I66" s="7"/>
      <c r="J66" s="1" t="s">
        <v>319</v>
      </c>
      <c r="K66" s="6" t="s">
        <v>340</v>
      </c>
      <c r="L66" s="1" t="s">
        <v>167</v>
      </c>
      <c r="M66" s="5">
        <f>VLOOKUP(D66,'[1]26-39'!$O$2:$AR$92,30,FALSE)</f>
        <v>60</v>
      </c>
      <c r="N66" s="5" t="str">
        <f t="shared" si="0"/>
        <v/>
      </c>
    </row>
    <row r="67" spans="1:14" ht="38.25" x14ac:dyDescent="0.2">
      <c r="A67" s="7"/>
      <c r="B67" s="5">
        <v>23</v>
      </c>
      <c r="C67" s="2" t="s">
        <v>60</v>
      </c>
      <c r="D67" s="8">
        <v>1014001</v>
      </c>
      <c r="E67" s="5" t="s">
        <v>152</v>
      </c>
      <c r="F67" s="5" t="s">
        <v>180</v>
      </c>
      <c r="G67" s="5" t="s">
        <v>230</v>
      </c>
      <c r="H67" s="11">
        <v>10002640</v>
      </c>
      <c r="I67" s="7"/>
      <c r="J67" s="1" t="s">
        <v>319</v>
      </c>
      <c r="K67" s="6" t="s">
        <v>341</v>
      </c>
      <c r="L67" s="1" t="s">
        <v>168</v>
      </c>
      <c r="M67" s="5">
        <f>VLOOKUP(D67,'[1]26-39'!$O$2:$AR$92,30,FALSE)</f>
        <v>30</v>
      </c>
      <c r="N67" s="5" t="str">
        <f t="shared" ref="N67:N93" si="1">IF(MOD(I67,M67)=0,"","greška")</f>
        <v/>
      </c>
    </row>
    <row r="68" spans="1:14" ht="24" x14ac:dyDescent="0.2">
      <c r="A68" s="7"/>
      <c r="B68" s="5">
        <v>33</v>
      </c>
      <c r="C68" s="2" t="s">
        <v>61</v>
      </c>
      <c r="D68" s="8">
        <v>14411</v>
      </c>
      <c r="E68" s="5" t="s">
        <v>153</v>
      </c>
      <c r="F68" s="5" t="s">
        <v>187</v>
      </c>
      <c r="G68" s="5" t="s">
        <v>235</v>
      </c>
      <c r="H68" s="11">
        <v>10002674</v>
      </c>
      <c r="I68" s="7"/>
      <c r="J68" s="1" t="s">
        <v>317</v>
      </c>
      <c r="K68" s="6" t="s">
        <v>341</v>
      </c>
      <c r="L68" s="1" t="s">
        <v>168</v>
      </c>
      <c r="M68" s="5">
        <f>VLOOKUP(D68,'[1]26-39'!$O$2:$AR$92,30,FALSE)</f>
        <v>1</v>
      </c>
      <c r="N68" s="5" t="str">
        <f t="shared" si="1"/>
        <v/>
      </c>
    </row>
    <row r="69" spans="1:14" ht="38.25" x14ac:dyDescent="0.2">
      <c r="A69" s="7"/>
      <c r="B69" s="5">
        <v>59</v>
      </c>
      <c r="C69" s="2" t="s">
        <v>62</v>
      </c>
      <c r="D69" s="8">
        <v>1103962</v>
      </c>
      <c r="E69" s="5" t="s">
        <v>154</v>
      </c>
      <c r="F69" s="5" t="s">
        <v>207</v>
      </c>
      <c r="G69" s="5" t="s">
        <v>236</v>
      </c>
      <c r="H69" s="11">
        <v>10002648</v>
      </c>
      <c r="I69" s="7"/>
      <c r="J69" s="1" t="s">
        <v>319</v>
      </c>
      <c r="K69" s="6" t="s">
        <v>341</v>
      </c>
      <c r="L69" s="1" t="s">
        <v>168</v>
      </c>
      <c r="M69" s="5">
        <f>VLOOKUP(D69,'[1]26-39'!$O$2:$AR$92,30,FALSE)</f>
        <v>42</v>
      </c>
      <c r="N69" s="5" t="str">
        <f t="shared" si="1"/>
        <v/>
      </c>
    </row>
    <row r="70" spans="1:14" ht="38.25" x14ac:dyDescent="0.2">
      <c r="A70" s="7"/>
      <c r="B70" s="5">
        <v>60</v>
      </c>
      <c r="C70" s="2" t="s">
        <v>63</v>
      </c>
      <c r="D70" s="8">
        <v>1103968</v>
      </c>
      <c r="E70" s="5" t="s">
        <v>154</v>
      </c>
      <c r="F70" s="5" t="s">
        <v>207</v>
      </c>
      <c r="G70" s="5" t="s">
        <v>237</v>
      </c>
      <c r="H70" s="11">
        <v>10002649</v>
      </c>
      <c r="I70" s="7"/>
      <c r="J70" s="1" t="s">
        <v>319</v>
      </c>
      <c r="K70" s="6" t="s">
        <v>341</v>
      </c>
      <c r="L70" s="1" t="s">
        <v>168</v>
      </c>
      <c r="M70" s="5">
        <f>VLOOKUP(D70,'[1]26-39'!$O$2:$AR$92,30,FALSE)</f>
        <v>42</v>
      </c>
      <c r="N70" s="5" t="str">
        <f t="shared" si="1"/>
        <v/>
      </c>
    </row>
    <row r="71" spans="1:14" ht="38.25" x14ac:dyDescent="0.2">
      <c r="A71" s="7"/>
      <c r="B71" s="5">
        <v>61</v>
      </c>
      <c r="C71" s="2" t="s">
        <v>64</v>
      </c>
      <c r="D71" s="8">
        <v>1103946</v>
      </c>
      <c r="E71" s="5" t="s">
        <v>154</v>
      </c>
      <c r="F71" s="5" t="s">
        <v>207</v>
      </c>
      <c r="G71" s="5" t="s">
        <v>238</v>
      </c>
      <c r="H71" s="11">
        <v>10003040</v>
      </c>
      <c r="I71" s="7"/>
      <c r="J71" s="1" t="s">
        <v>319</v>
      </c>
      <c r="K71" s="6" t="s">
        <v>341</v>
      </c>
      <c r="L71" s="1" t="s">
        <v>168</v>
      </c>
      <c r="M71" s="5">
        <f>VLOOKUP(D71,'[1]26-39'!$O$2:$AR$92,30,FALSE)</f>
        <v>42</v>
      </c>
      <c r="N71" s="5" t="str">
        <f t="shared" si="1"/>
        <v/>
      </c>
    </row>
    <row r="72" spans="1:14" ht="24" x14ac:dyDescent="0.2">
      <c r="A72" s="7"/>
      <c r="B72" s="5">
        <v>79</v>
      </c>
      <c r="C72" s="2" t="s">
        <v>65</v>
      </c>
      <c r="D72" s="8" t="s">
        <v>105</v>
      </c>
      <c r="E72" s="5" t="s">
        <v>155</v>
      </c>
      <c r="F72" s="5" t="s">
        <v>12</v>
      </c>
      <c r="G72" s="5" t="s">
        <v>239</v>
      </c>
      <c r="H72" s="11">
        <v>10003735</v>
      </c>
      <c r="I72" s="7"/>
      <c r="J72" s="1" t="s">
        <v>322</v>
      </c>
      <c r="K72" s="6" t="s">
        <v>341</v>
      </c>
      <c r="L72" s="1" t="s">
        <v>168</v>
      </c>
      <c r="M72" s="5">
        <f>VLOOKUP(D72,'[1]26-39'!$O$2:$AR$92,30,FALSE)</f>
        <v>1</v>
      </c>
      <c r="N72" s="5" t="str">
        <f t="shared" si="1"/>
        <v/>
      </c>
    </row>
    <row r="73" spans="1:14" ht="24" x14ac:dyDescent="0.2">
      <c r="A73" s="7"/>
      <c r="B73" s="5">
        <v>80</v>
      </c>
      <c r="C73" s="2" t="s">
        <v>66</v>
      </c>
      <c r="D73" s="8" t="s">
        <v>106</v>
      </c>
      <c r="E73" s="5" t="s">
        <v>155</v>
      </c>
      <c r="F73" s="5" t="s">
        <v>12</v>
      </c>
      <c r="G73" s="5" t="s">
        <v>240</v>
      </c>
      <c r="H73" s="11">
        <v>10003736</v>
      </c>
      <c r="I73" s="7"/>
      <c r="J73" s="1" t="s">
        <v>322</v>
      </c>
      <c r="K73" s="6" t="s">
        <v>341</v>
      </c>
      <c r="L73" s="1" t="s">
        <v>168</v>
      </c>
      <c r="M73" s="5">
        <f>VLOOKUP(D73,'[1]26-39'!$O$2:$AR$92,30,FALSE)</f>
        <v>1</v>
      </c>
      <c r="N73" s="5" t="str">
        <f t="shared" si="1"/>
        <v/>
      </c>
    </row>
    <row r="74" spans="1:14" x14ac:dyDescent="0.2">
      <c r="A74" s="7"/>
      <c r="B74" s="5">
        <v>25</v>
      </c>
      <c r="C74" s="2" t="s">
        <v>67</v>
      </c>
      <c r="D74" s="8">
        <v>3169169</v>
      </c>
      <c r="E74" s="5" t="s">
        <v>156</v>
      </c>
      <c r="F74" s="5" t="s">
        <v>241</v>
      </c>
      <c r="G74" s="5" t="s">
        <v>242</v>
      </c>
      <c r="H74" s="11">
        <v>10003069</v>
      </c>
      <c r="I74" s="7"/>
      <c r="J74" s="1" t="s">
        <v>317</v>
      </c>
      <c r="K74" s="6" t="s">
        <v>342</v>
      </c>
      <c r="L74" s="1" t="s">
        <v>169</v>
      </c>
      <c r="M74" s="5">
        <f>VLOOKUP(D74,'[1]26-39'!$O$2:$AR$92,30,FALSE)</f>
        <v>1</v>
      </c>
      <c r="N74" s="5" t="str">
        <f t="shared" si="1"/>
        <v/>
      </c>
    </row>
    <row r="75" spans="1:14" ht="25.5" x14ac:dyDescent="0.2">
      <c r="A75" s="7"/>
      <c r="B75" s="5">
        <v>28</v>
      </c>
      <c r="C75" s="2" t="s">
        <v>68</v>
      </c>
      <c r="D75" s="8" t="s">
        <v>107</v>
      </c>
      <c r="E75" s="5" t="s">
        <v>157</v>
      </c>
      <c r="F75" s="5" t="s">
        <v>243</v>
      </c>
      <c r="G75" s="5" t="s">
        <v>185</v>
      </c>
      <c r="H75" s="11">
        <v>10002668</v>
      </c>
      <c r="I75" s="7"/>
      <c r="J75" s="1" t="s">
        <v>321</v>
      </c>
      <c r="K75" s="6" t="s">
        <v>343</v>
      </c>
      <c r="L75" s="1" t="s">
        <v>170</v>
      </c>
      <c r="M75" s="5">
        <f>VLOOKUP(D75,'[1]26-39'!$O$2:$AR$92,30,FALSE)</f>
        <v>60</v>
      </c>
      <c r="N75" s="5" t="str">
        <f t="shared" si="1"/>
        <v/>
      </c>
    </row>
    <row r="76" spans="1:14" ht="25.5" x14ac:dyDescent="0.2">
      <c r="A76" s="7"/>
      <c r="B76" s="5">
        <v>30</v>
      </c>
      <c r="C76" s="2" t="s">
        <v>69</v>
      </c>
      <c r="D76" s="8" t="s">
        <v>108</v>
      </c>
      <c r="E76" s="5" t="s">
        <v>158</v>
      </c>
      <c r="F76" s="5" t="s">
        <v>174</v>
      </c>
      <c r="G76" s="5" t="s">
        <v>244</v>
      </c>
      <c r="H76" s="11">
        <v>10002667</v>
      </c>
      <c r="I76" s="7"/>
      <c r="J76" s="1" t="s">
        <v>317</v>
      </c>
      <c r="K76" s="6" t="s">
        <v>344</v>
      </c>
      <c r="L76" s="1" t="s">
        <v>171</v>
      </c>
      <c r="M76" s="5">
        <f>VLOOKUP(D76,'[1]26-39'!$O$2:$AR$92,30,FALSE)</f>
        <v>1</v>
      </c>
      <c r="N76" s="5" t="str">
        <f t="shared" si="1"/>
        <v/>
      </c>
    </row>
    <row r="77" spans="1:14" ht="38.25" x14ac:dyDescent="0.2">
      <c r="A77" s="7"/>
      <c r="B77" s="5">
        <v>36</v>
      </c>
      <c r="C77" s="2" t="s">
        <v>70</v>
      </c>
      <c r="D77" s="8" t="s">
        <v>109</v>
      </c>
      <c r="E77" s="5" t="s">
        <v>159</v>
      </c>
      <c r="F77" s="5" t="s">
        <v>245</v>
      </c>
      <c r="G77" s="5" t="s">
        <v>246</v>
      </c>
      <c r="H77" s="11">
        <v>10002651</v>
      </c>
      <c r="I77" s="7"/>
      <c r="J77" s="1" t="s">
        <v>317</v>
      </c>
      <c r="K77" s="6" t="s">
        <v>345</v>
      </c>
      <c r="L77" s="1" t="s">
        <v>331</v>
      </c>
      <c r="M77" s="5">
        <f>VLOOKUP(D77,'[1]26-39'!$O$2:$AR$92,30,FALSE)</f>
        <v>1</v>
      </c>
      <c r="N77" s="5" t="str">
        <f t="shared" si="1"/>
        <v/>
      </c>
    </row>
    <row r="78" spans="1:14" x14ac:dyDescent="0.2">
      <c r="A78" s="7"/>
      <c r="B78" s="5">
        <v>37</v>
      </c>
      <c r="C78" s="2" t="s">
        <v>71</v>
      </c>
      <c r="D78" s="8" t="s">
        <v>110</v>
      </c>
      <c r="E78" s="5" t="s">
        <v>160</v>
      </c>
      <c r="F78" s="5" t="s">
        <v>185</v>
      </c>
      <c r="G78" s="5" t="s">
        <v>185</v>
      </c>
      <c r="H78" s="11">
        <v>10003042</v>
      </c>
      <c r="I78" s="7"/>
      <c r="J78" s="1" t="s">
        <v>319</v>
      </c>
      <c r="K78" s="6" t="s">
        <v>345</v>
      </c>
      <c r="L78" s="1" t="s">
        <v>331</v>
      </c>
      <c r="M78" s="5">
        <f>VLOOKUP(D78,'[1]26-39'!$O$2:$AR$92,30,FALSE)</f>
        <v>90</v>
      </c>
      <c r="N78" s="5" t="str">
        <f t="shared" si="1"/>
        <v/>
      </c>
    </row>
    <row r="79" spans="1:14" x14ac:dyDescent="0.2">
      <c r="A79" s="7"/>
      <c r="B79" s="5">
        <v>55</v>
      </c>
      <c r="C79" s="2" t="s">
        <v>72</v>
      </c>
      <c r="D79" s="8">
        <v>1059998</v>
      </c>
      <c r="E79" s="5" t="s">
        <v>161</v>
      </c>
      <c r="F79" s="5" t="s">
        <v>221</v>
      </c>
      <c r="G79" s="5" t="s">
        <v>182</v>
      </c>
      <c r="H79" s="11">
        <v>10002881</v>
      </c>
      <c r="I79" s="7"/>
      <c r="J79" s="1" t="s">
        <v>320</v>
      </c>
      <c r="K79" s="6" t="s">
        <v>346</v>
      </c>
      <c r="L79" s="1" t="s">
        <v>166</v>
      </c>
      <c r="M79" s="5">
        <f>VLOOKUP(D79,'[1]26-39'!$O$2:$AR$92,30,FALSE)</f>
        <v>84</v>
      </c>
      <c r="N79" s="5" t="str">
        <f t="shared" si="1"/>
        <v/>
      </c>
    </row>
    <row r="80" spans="1:14" x14ac:dyDescent="0.2">
      <c r="A80" s="7"/>
      <c r="B80" s="5">
        <v>55</v>
      </c>
      <c r="C80" s="2" t="s">
        <v>72</v>
      </c>
      <c r="D80" s="8">
        <v>1059501</v>
      </c>
      <c r="E80" s="5" t="s">
        <v>299</v>
      </c>
      <c r="F80" s="5" t="s">
        <v>221</v>
      </c>
      <c r="G80" s="5" t="s">
        <v>182</v>
      </c>
      <c r="H80" s="11">
        <v>10004241</v>
      </c>
      <c r="I80" s="7"/>
      <c r="J80" s="1" t="s">
        <v>320</v>
      </c>
      <c r="K80" s="6" t="s">
        <v>346</v>
      </c>
      <c r="L80" s="1" t="s">
        <v>166</v>
      </c>
      <c r="M80" s="5">
        <f>VLOOKUP(D80,'[1]26-39'!$O$2:$AR$92,30,FALSE)</f>
        <v>84</v>
      </c>
      <c r="N80" s="5" t="str">
        <f t="shared" si="1"/>
        <v/>
      </c>
    </row>
    <row r="81" spans="1:14" x14ac:dyDescent="0.2">
      <c r="A81" s="7"/>
      <c r="B81" s="5">
        <v>62</v>
      </c>
      <c r="C81" s="2" t="s">
        <v>56</v>
      </c>
      <c r="D81" s="8">
        <v>1103330</v>
      </c>
      <c r="E81" s="5" t="s">
        <v>148</v>
      </c>
      <c r="F81" s="5" t="s">
        <v>207</v>
      </c>
      <c r="G81" s="5" t="s">
        <v>230</v>
      </c>
      <c r="H81" s="11">
        <v>10003132</v>
      </c>
      <c r="I81" s="7"/>
      <c r="J81" s="1" t="s">
        <v>319</v>
      </c>
      <c r="K81" s="6" t="s">
        <v>346</v>
      </c>
      <c r="L81" s="1" t="s">
        <v>166</v>
      </c>
      <c r="M81" s="5">
        <f>VLOOKUP(D81,'[1]26-39'!$O$2:$AR$92,30,FALSE)</f>
        <v>30</v>
      </c>
      <c r="N81" s="5" t="str">
        <f t="shared" si="1"/>
        <v/>
      </c>
    </row>
    <row r="82" spans="1:14" x14ac:dyDescent="0.2">
      <c r="A82" s="7"/>
      <c r="B82" s="5">
        <v>62</v>
      </c>
      <c r="C82" s="2" t="s">
        <v>56</v>
      </c>
      <c r="D82" s="8">
        <v>1103421</v>
      </c>
      <c r="E82" s="5" t="s">
        <v>149</v>
      </c>
      <c r="F82" s="5" t="s">
        <v>207</v>
      </c>
      <c r="G82" s="5" t="s">
        <v>230</v>
      </c>
      <c r="H82" s="11">
        <v>10003741</v>
      </c>
      <c r="I82" s="7"/>
      <c r="J82" s="1" t="s">
        <v>319</v>
      </c>
      <c r="K82" s="6" t="s">
        <v>346</v>
      </c>
      <c r="L82" s="1" t="s">
        <v>166</v>
      </c>
      <c r="M82" s="5">
        <f>VLOOKUP(D82,'[1]26-39'!$O$2:$AR$92,30,FALSE)</f>
        <v>30</v>
      </c>
      <c r="N82" s="5" t="str">
        <f t="shared" si="1"/>
        <v/>
      </c>
    </row>
    <row r="83" spans="1:14" x14ac:dyDescent="0.2">
      <c r="A83" s="7"/>
      <c r="B83" s="5">
        <v>63</v>
      </c>
      <c r="C83" s="2" t="s">
        <v>57</v>
      </c>
      <c r="D83" s="8">
        <v>1103331</v>
      </c>
      <c r="E83" s="5" t="s">
        <v>148</v>
      </c>
      <c r="F83" s="5" t="s">
        <v>207</v>
      </c>
      <c r="G83" s="5" t="s">
        <v>193</v>
      </c>
      <c r="H83" s="11">
        <v>10003133</v>
      </c>
      <c r="I83" s="7"/>
      <c r="J83" s="1" t="s">
        <v>319</v>
      </c>
      <c r="K83" s="6" t="s">
        <v>346</v>
      </c>
      <c r="L83" s="1" t="s">
        <v>166</v>
      </c>
      <c r="M83" s="5">
        <f>VLOOKUP(D83,'[1]26-39'!$O$2:$AR$92,30,FALSE)</f>
        <v>30</v>
      </c>
      <c r="N83" s="5" t="str">
        <f t="shared" si="1"/>
        <v/>
      </c>
    </row>
    <row r="84" spans="1:14" x14ac:dyDescent="0.2">
      <c r="A84" s="7"/>
      <c r="B84" s="5">
        <v>63</v>
      </c>
      <c r="C84" s="2" t="s">
        <v>57</v>
      </c>
      <c r="D84" s="8">
        <v>1103420</v>
      </c>
      <c r="E84" s="5" t="s">
        <v>149</v>
      </c>
      <c r="F84" s="5" t="s">
        <v>207</v>
      </c>
      <c r="G84" s="5" t="s">
        <v>193</v>
      </c>
      <c r="H84" s="11">
        <v>10003740</v>
      </c>
      <c r="I84" s="7"/>
      <c r="J84" s="1" t="s">
        <v>319</v>
      </c>
      <c r="K84" s="6" t="s">
        <v>346</v>
      </c>
      <c r="L84" s="1" t="s">
        <v>166</v>
      </c>
      <c r="M84" s="5">
        <f>VLOOKUP(D84,'[1]26-39'!$O$2:$AR$92,30,FALSE)</f>
        <v>30</v>
      </c>
      <c r="N84" s="5" t="str">
        <f t="shared" si="1"/>
        <v/>
      </c>
    </row>
    <row r="85" spans="1:14" ht="25.5" x14ac:dyDescent="0.2">
      <c r="A85" s="7"/>
      <c r="B85" s="5">
        <v>64</v>
      </c>
      <c r="C85" s="2" t="s">
        <v>73</v>
      </c>
      <c r="D85" s="8">
        <v>1103963</v>
      </c>
      <c r="E85" s="5" t="s">
        <v>162</v>
      </c>
      <c r="F85" s="5" t="s">
        <v>207</v>
      </c>
      <c r="G85" s="5" t="s">
        <v>193</v>
      </c>
      <c r="H85" s="11">
        <v>10002660</v>
      </c>
      <c r="I85" s="7"/>
      <c r="J85" s="1" t="s">
        <v>319</v>
      </c>
      <c r="K85" s="6" t="s">
        <v>347</v>
      </c>
      <c r="L85" s="1" t="s">
        <v>332</v>
      </c>
      <c r="M85" s="5">
        <f>VLOOKUP(D85,'[1]26-39'!$O$2:$AR$92,30,FALSE)</f>
        <v>30</v>
      </c>
      <c r="N85" s="5" t="str">
        <f t="shared" si="1"/>
        <v/>
      </c>
    </row>
    <row r="86" spans="1:14" ht="38.25" x14ac:dyDescent="0.2">
      <c r="A86" s="7"/>
      <c r="B86" s="5">
        <v>65</v>
      </c>
      <c r="C86" s="2" t="s">
        <v>74</v>
      </c>
      <c r="D86" s="8">
        <v>1068000</v>
      </c>
      <c r="E86" s="5" t="s">
        <v>163</v>
      </c>
      <c r="F86" s="5" t="s">
        <v>207</v>
      </c>
      <c r="G86" s="5" t="s">
        <v>247</v>
      </c>
      <c r="H86" s="11">
        <v>10002661</v>
      </c>
      <c r="I86" s="7"/>
      <c r="J86" s="1" t="s">
        <v>319</v>
      </c>
      <c r="K86" s="6" t="s">
        <v>347</v>
      </c>
      <c r="L86" s="1" t="s">
        <v>332</v>
      </c>
      <c r="M86" s="5">
        <f>VLOOKUP(D86,'[1]26-39'!$O$2:$AR$92,30,FALSE)</f>
        <v>60</v>
      </c>
      <c r="N86" s="5" t="str">
        <f t="shared" si="1"/>
        <v/>
      </c>
    </row>
    <row r="87" spans="1:14" ht="38.25" x14ac:dyDescent="0.2">
      <c r="A87" s="7"/>
      <c r="B87" s="5">
        <v>66</v>
      </c>
      <c r="C87" s="2" t="s">
        <v>75</v>
      </c>
      <c r="D87" s="8">
        <v>1068002</v>
      </c>
      <c r="E87" s="5" t="s">
        <v>163</v>
      </c>
      <c r="F87" s="5" t="s">
        <v>207</v>
      </c>
      <c r="G87" s="5" t="s">
        <v>248</v>
      </c>
      <c r="H87" s="11">
        <v>10002662</v>
      </c>
      <c r="I87" s="7"/>
      <c r="J87" s="1" t="s">
        <v>319</v>
      </c>
      <c r="K87" s="6" t="s">
        <v>347</v>
      </c>
      <c r="L87" s="1" t="s">
        <v>332</v>
      </c>
      <c r="M87" s="5">
        <f>VLOOKUP(D87,'[1]26-39'!$O$2:$AR$92,30,FALSE)</f>
        <v>60</v>
      </c>
      <c r="N87" s="5" t="str">
        <f t="shared" si="1"/>
        <v/>
      </c>
    </row>
    <row r="88" spans="1:14" ht="38.25" x14ac:dyDescent="0.2">
      <c r="A88" s="7"/>
      <c r="B88" s="5">
        <v>67</v>
      </c>
      <c r="C88" s="2" t="s">
        <v>76</v>
      </c>
      <c r="D88" s="8">
        <v>1068003</v>
      </c>
      <c r="E88" s="5" t="s">
        <v>163</v>
      </c>
      <c r="F88" s="5" t="s">
        <v>207</v>
      </c>
      <c r="G88" s="5" t="s">
        <v>249</v>
      </c>
      <c r="H88" s="11">
        <v>10002663</v>
      </c>
      <c r="I88" s="7"/>
      <c r="J88" s="1" t="s">
        <v>319</v>
      </c>
      <c r="K88" s="6" t="s">
        <v>347</v>
      </c>
      <c r="L88" s="1" t="s">
        <v>332</v>
      </c>
      <c r="M88" s="5">
        <f>VLOOKUP(D88,'[1]26-39'!$O$2:$AR$92,30,FALSE)</f>
        <v>60</v>
      </c>
      <c r="N88" s="5" t="str">
        <f t="shared" si="1"/>
        <v/>
      </c>
    </row>
    <row r="89" spans="1:14" ht="38.25" x14ac:dyDescent="0.2">
      <c r="A89" s="7"/>
      <c r="B89" s="5">
        <v>68</v>
      </c>
      <c r="C89" s="2" t="s">
        <v>77</v>
      </c>
      <c r="D89" s="8">
        <v>1068004</v>
      </c>
      <c r="E89" s="5" t="s">
        <v>163</v>
      </c>
      <c r="F89" s="5" t="s">
        <v>207</v>
      </c>
      <c r="G89" s="5" t="s">
        <v>250</v>
      </c>
      <c r="H89" s="11">
        <v>10002664</v>
      </c>
      <c r="I89" s="7"/>
      <c r="J89" s="1" t="s">
        <v>319</v>
      </c>
      <c r="K89" s="6" t="s">
        <v>347</v>
      </c>
      <c r="L89" s="1" t="s">
        <v>332</v>
      </c>
      <c r="M89" s="5">
        <f>VLOOKUP(D89,'[1]26-39'!$O$2:$AR$92,30,FALSE)</f>
        <v>60</v>
      </c>
      <c r="N89" s="5" t="str">
        <f t="shared" si="1"/>
        <v/>
      </c>
    </row>
    <row r="90" spans="1:14" ht="38.25" x14ac:dyDescent="0.2">
      <c r="A90" s="7"/>
      <c r="B90" s="5">
        <v>69</v>
      </c>
      <c r="C90" s="2" t="s">
        <v>78</v>
      </c>
      <c r="D90" s="8">
        <v>1068005</v>
      </c>
      <c r="E90" s="5" t="s">
        <v>163</v>
      </c>
      <c r="F90" s="5" t="s">
        <v>207</v>
      </c>
      <c r="G90" s="5" t="s">
        <v>251</v>
      </c>
      <c r="H90" s="11">
        <v>10002665</v>
      </c>
      <c r="I90" s="7"/>
      <c r="J90" s="1" t="s">
        <v>319</v>
      </c>
      <c r="K90" s="6" t="s">
        <v>347</v>
      </c>
      <c r="L90" s="1" t="s">
        <v>332</v>
      </c>
      <c r="M90" s="5">
        <f>VLOOKUP(D90,'[1]26-39'!$O$2:$AR$92,30,FALSE)</f>
        <v>60</v>
      </c>
      <c r="N90" s="5" t="str">
        <f t="shared" si="1"/>
        <v/>
      </c>
    </row>
    <row r="91" spans="1:14" ht="38.25" x14ac:dyDescent="0.2">
      <c r="A91" s="7"/>
      <c r="B91" s="5">
        <v>70</v>
      </c>
      <c r="C91" s="2" t="s">
        <v>79</v>
      </c>
      <c r="D91" s="8">
        <v>1068006</v>
      </c>
      <c r="E91" s="5" t="s">
        <v>163</v>
      </c>
      <c r="F91" s="5" t="s">
        <v>207</v>
      </c>
      <c r="G91" s="5" t="s">
        <v>252</v>
      </c>
      <c r="H91" s="11">
        <v>10002666</v>
      </c>
      <c r="I91" s="7"/>
      <c r="J91" s="1" t="s">
        <v>319</v>
      </c>
      <c r="K91" s="6" t="s">
        <v>347</v>
      </c>
      <c r="L91" s="1" t="s">
        <v>332</v>
      </c>
      <c r="M91" s="5">
        <f>VLOOKUP(D91,'[1]26-39'!$O$2:$AR$92,30,FALSE)</f>
        <v>60</v>
      </c>
      <c r="N91" s="5" t="str">
        <f t="shared" si="1"/>
        <v/>
      </c>
    </row>
    <row r="92" spans="1:14" x14ac:dyDescent="0.2">
      <c r="A92" s="7"/>
      <c r="B92" s="5">
        <v>76</v>
      </c>
      <c r="C92" s="2" t="s">
        <v>80</v>
      </c>
      <c r="D92" s="8" t="s">
        <v>113</v>
      </c>
      <c r="E92" s="5" t="s">
        <v>300</v>
      </c>
      <c r="F92" s="5" t="s">
        <v>187</v>
      </c>
      <c r="G92" s="5" t="s">
        <v>254</v>
      </c>
      <c r="H92" s="11">
        <v>10003732</v>
      </c>
      <c r="I92" s="7"/>
      <c r="J92" s="1" t="s">
        <v>323</v>
      </c>
      <c r="K92" s="6" t="s">
        <v>348</v>
      </c>
      <c r="L92" s="1" t="s">
        <v>333</v>
      </c>
      <c r="M92" s="5">
        <f>VLOOKUP(D92,'[1]26-39'!$O$2:$AR$92,30,FALSE)</f>
        <v>1</v>
      </c>
      <c r="N92" s="5" t="str">
        <f t="shared" si="1"/>
        <v/>
      </c>
    </row>
    <row r="93" spans="1:14" x14ac:dyDescent="0.2">
      <c r="A93" s="7"/>
      <c r="B93" s="5">
        <v>83</v>
      </c>
      <c r="C93" s="2" t="s">
        <v>275</v>
      </c>
      <c r="D93" s="8" t="s">
        <v>287</v>
      </c>
      <c r="E93" s="5" t="s">
        <v>301</v>
      </c>
      <c r="F93" s="5" t="s">
        <v>311</v>
      </c>
      <c r="G93" s="5" t="s">
        <v>316</v>
      </c>
      <c r="H93" s="11">
        <v>10003599</v>
      </c>
      <c r="I93" s="7"/>
      <c r="J93" s="1" t="s">
        <v>322</v>
      </c>
      <c r="K93" s="6" t="s">
        <v>348</v>
      </c>
      <c r="L93" s="1" t="s">
        <v>333</v>
      </c>
      <c r="M93" s="5">
        <f>VLOOKUP(D93,'[1]26-39'!$O$2:$AR$92,30,FALSE)</f>
        <v>1</v>
      </c>
      <c r="N93" s="5" t="str">
        <f t="shared" si="1"/>
        <v/>
      </c>
    </row>
  </sheetData>
  <sheetProtection autoFilter="0"/>
  <autoFilter ref="A2:N93" xr:uid="{9B872906-BABC-47DC-8F50-518D729A8A74}"/>
  <sortState ref="A3:N3">
    <sortCondition ref="B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dcterms:created xsi:type="dcterms:W3CDTF">2022-07-22T11:38:43Z</dcterms:created>
  <dcterms:modified xsi:type="dcterms:W3CDTF">2026-06-26T11:34:46Z</dcterms:modified>
</cp:coreProperties>
</file>