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ihailo.minic\Desktop\testovi pregovaranje\okvirni sporazumi\os 103-2-23 makler\"/>
    </mc:Choice>
  </mc:AlternateContent>
  <xr:revisionPtr revIDLastSave="0" documentId="13_ncr:1_{8B01090F-F3C5-4ABA-9F71-935F35CF20B3}" xr6:coauthVersionLast="36" xr6:coauthVersionMax="47" xr10:uidLastSave="{00000000-0000-0000-0000-000000000000}"/>
  <bookViews>
    <workbookView xWindow="0" yWindow="0" windowWidth="28800" windowHeight="11025" xr2:uid="{00000000-000D-0000-FFFF-FFFF00000000}"/>
  </bookViews>
  <sheets>
    <sheet name="prilog ugovora" sheetId="1" r:id="rId1"/>
  </sheets>
  <definedNames>
    <definedName name="_xlnm.Print_Area" localSheetId="0">'prilog ugovora'!$A$1:$L$22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9" i="1" s="1"/>
  <c r="I7" i="1"/>
  <c r="I8" i="1"/>
  <c r="I12" i="1"/>
  <c r="I13" i="1"/>
  <c r="I14" i="1"/>
  <c r="I15" i="1"/>
  <c r="I16" i="1"/>
  <c r="K13" i="1" l="1"/>
  <c r="L13" i="1" s="1"/>
  <c r="K14" i="1"/>
  <c r="L14" i="1" s="1"/>
  <c r="K15" i="1"/>
  <c r="L15" i="1" s="1"/>
  <c r="K12" i="1" l="1"/>
  <c r="L12" i="1" l="1"/>
  <c r="L16" i="1" s="1"/>
  <c r="K16" i="1"/>
  <c r="K6" i="1"/>
  <c r="K7" i="1"/>
  <c r="L7" i="1" s="1"/>
  <c r="K8" i="1"/>
  <c r="K5" i="1"/>
  <c r="L8" i="1" l="1"/>
  <c r="K9" i="1"/>
  <c r="L19" i="1" s="1"/>
  <c r="L6" i="1"/>
  <c r="L5" i="1"/>
  <c r="L18" i="1"/>
  <c r="L20" i="1" l="1"/>
  <c r="L9" i="1"/>
</calcChain>
</file>

<file path=xl/sharedStrings.xml><?xml version="1.0" encoding="utf-8"?>
<sst xmlns="http://schemas.openxmlformats.org/spreadsheetml/2006/main" count="65" uniqueCount="48">
  <si>
    <t>Назив партије/ставке</t>
  </si>
  <si>
    <t>Tестови Bio Rad: ELISA HCV Ag/At или одговарајући</t>
  </si>
  <si>
    <t>Тестови Bio Rad: ELISA anti-ТP (sifilis) или одговарајући</t>
  </si>
  <si>
    <t>Тестови Bio Rad: ELISA HBsAg или одговарајући</t>
  </si>
  <si>
    <t>Jединична цена</t>
  </si>
  <si>
    <t>Укупно за партију 1: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</si>
  <si>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</si>
  <si>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</si>
  <si>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</si>
  <si>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</si>
  <si>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</si>
  <si>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</si>
  <si>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</si>
  <si>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</si>
  <si>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Редни бр. партије/
ставке</t>
  </si>
  <si>
    <t>Каталошки број</t>
  </si>
  <si>
    <t>Тестови Bio Rad: ELISA HIV Ag/Ab   или одговарајући</t>
  </si>
  <si>
    <t>Укупно за партију 9:</t>
  </si>
  <si>
    <t>ИЗНОС ПДВ</t>
  </si>
  <si>
    <t>Tестови зa  имуносеролошко тестирање маркера трансфузијом преносивих инфекција код давалаца крви методом хемилуминисценције (CLIA) за апарат Vitros 3600 Immunodiagnostics System са одговарајућим потрошним материјалом</t>
  </si>
  <si>
    <t>Тестови VITROS Immunodiagnostic Products  Anti-HCV Reagent pack или одговарајући</t>
  </si>
  <si>
    <t>Тестови VITROS Immunodiagnostic Products Syphilis TPA Reagent pack или одговарајући</t>
  </si>
  <si>
    <t>Тестови  VITROS Immunodiagnostic Products HBsAg ES Reagent pack или одговарајући</t>
  </si>
  <si>
    <t>Тестови VITROS Immunodiagnostic Products HIV Combo Reagent pack или одговарајући</t>
  </si>
  <si>
    <t>Укупна цена без ПДВ</t>
  </si>
  <si>
    <t xml:space="preserve"> Стопа ПДВ</t>
  </si>
  <si>
    <t>Износ ПДВ</t>
  </si>
  <si>
    <t>Укупна цена са ПДВ</t>
  </si>
  <si>
    <t xml:space="preserve">Количина        </t>
  </si>
  <si>
    <t xml:space="preserve">Тестови зa  имуносеролошко тестирање маркера трансфузијом преносивих инфекција код давалаца крви  методом ELISA za апарат EVOLIS  Bio Rad са одговарајућим потрошним материјалом </t>
  </si>
  <si>
    <t>Monolisa HCV Ag-Ab ULTRA V2</t>
  </si>
  <si>
    <t>72561/72562</t>
  </si>
  <si>
    <t>BIORAD</t>
  </si>
  <si>
    <t>Syphilis Total Ab</t>
  </si>
  <si>
    <t>72530/72531</t>
  </si>
  <si>
    <t>Monolisa HbSAg ULTRA</t>
  </si>
  <si>
    <t>72346/72348</t>
  </si>
  <si>
    <t>Genscreen ULTRA HIV Ag-Ab</t>
  </si>
  <si>
    <t>72386/72388</t>
  </si>
  <si>
    <t>VITROS Immunodiagnostic Products  Anti-HCV Reagent pack</t>
  </si>
  <si>
    <t>Orthno Clinical Diagnostics</t>
  </si>
  <si>
    <t xml:space="preserve"> VITROS Immunodiagnostic Products Syphilis TPA Reagent pack</t>
  </si>
  <si>
    <t>VITROS Immunodiagnostic Products HBsAg ES Reagent pack</t>
  </si>
  <si>
    <t xml:space="preserve">VITROS Immunodiagnostic Products HIV Combo Reagent pack </t>
  </si>
  <si>
    <t>УКУПНА ВРЕДНОСТ БЕЗ ПДВ</t>
  </si>
  <si>
    <t>УКУПНА ПОНУДЕ СА ПДВ</t>
  </si>
  <si>
    <t>ПРИЛОГ 1  Уговора - Спецификација материјала са ценама 
ЈАВНА НАБАВКА БРОЈ 404-4-110/23-77</t>
  </si>
  <si>
    <t>Назив добављача: Makler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</si>
</sst>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9"/>
      <color indexed="10"/>
      <name val="Arial"/>
      <family val="2"/>
    </font>
    <font>
      <i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Helvetica"/>
    </font>
    <font>
      <sz val="10"/>
      <name val="Calibri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23" fillId="0" borderId="0" applyNumberFormat="0" applyFill="0" applyBorder="0" applyProtection="0">
      <alignment vertical="top" wrapText="1"/>
    </xf>
    <xf numFmtId="164" fontId="22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center" vertical="center" wrapText="1"/>
    </xf>
    <xf numFmtId="0" fontId="14" fillId="0" borderId="0" xfId="1" applyFont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3" fontId="8" fillId="0" borderId="0" xfId="1" applyNumberFormat="1" applyFont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" fontId="16" fillId="0" borderId="3" xfId="1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right" vertical="center" wrapText="1"/>
    </xf>
    <xf numFmtId="0" fontId="16" fillId="2" borderId="5" xfId="1" applyFont="1" applyFill="1" applyBorder="1" applyAlignment="1">
      <alignment horizontal="right" vertical="center" wrapText="1"/>
    </xf>
    <xf numFmtId="0" fontId="16" fillId="2" borderId="6" xfId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/>
    </xf>
    <xf numFmtId="4" fontId="15" fillId="3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4">
    <cellStyle name="Comma 2" xfId="3" xr:uid="{CF3E7305-D6D8-472E-A5DB-DD77D69482A2}"/>
    <cellStyle name="Normal" xfId="0" builtinId="0"/>
    <cellStyle name="Normal 10" xfId="2" xr:uid="{56610191-F9DB-450E-902E-01E223FC67FF}"/>
    <cellStyle name="Normal 3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"/>
  <sheetViews>
    <sheetView tabSelected="1" zoomScaleNormal="100" workbookViewId="0">
      <selection activeCell="A3" sqref="A3:L15"/>
    </sheetView>
  </sheetViews>
  <sheetFormatPr defaultRowHeight="15" x14ac:dyDescent="0.25"/>
  <cols>
    <col min="1" max="1" width="12.28515625" customWidth="1"/>
    <col min="2" max="2" width="52.140625" customWidth="1"/>
    <col min="3" max="3" width="22.42578125" customWidth="1"/>
    <col min="4" max="4" width="20.7109375" customWidth="1"/>
    <col min="5" max="5" width="16.85546875" customWidth="1"/>
    <col min="6" max="6" width="10" bestFit="1" customWidth="1"/>
    <col min="7" max="7" width="10.140625" style="27" bestFit="1" customWidth="1"/>
    <col min="8" max="8" width="11.140625" style="6" bestFit="1" customWidth="1"/>
    <col min="9" max="9" width="18" style="6" customWidth="1"/>
    <col min="10" max="10" width="11.7109375" style="5" customWidth="1"/>
    <col min="11" max="11" width="13.85546875" style="6" customWidth="1"/>
    <col min="12" max="12" width="16.85546875" style="6" customWidth="1"/>
    <col min="13" max="13" width="13" customWidth="1"/>
  </cols>
  <sheetData>
    <row r="1" spans="1:16" s="1" customFormat="1" ht="46.5" customHeight="1" x14ac:dyDescent="0.2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1"/>
      <c r="N1" s="21"/>
      <c r="O1" s="21"/>
      <c r="P1" s="21"/>
    </row>
    <row r="2" spans="1:16" s="1" customFormat="1" ht="46.5" customHeight="1" x14ac:dyDescent="0.25">
      <c r="A2" s="56" t="s">
        <v>47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34"/>
      <c r="M2" s="21"/>
      <c r="N2" s="21"/>
      <c r="O2" s="21"/>
      <c r="P2" s="21"/>
    </row>
    <row r="3" spans="1:16" ht="39" customHeight="1" x14ac:dyDescent="0.25">
      <c r="A3" s="18" t="s">
        <v>14</v>
      </c>
      <c r="B3" s="18" t="s">
        <v>0</v>
      </c>
      <c r="C3" s="18" t="s">
        <v>6</v>
      </c>
      <c r="D3" s="28" t="s">
        <v>15</v>
      </c>
      <c r="E3" s="18" t="s">
        <v>7</v>
      </c>
      <c r="F3" s="18" t="s">
        <v>8</v>
      </c>
      <c r="G3" s="25" t="s">
        <v>28</v>
      </c>
      <c r="H3" s="23" t="s">
        <v>4</v>
      </c>
      <c r="I3" s="23" t="s">
        <v>24</v>
      </c>
      <c r="J3" s="16" t="s">
        <v>25</v>
      </c>
      <c r="K3" s="17" t="s">
        <v>26</v>
      </c>
      <c r="L3" s="17" t="s">
        <v>27</v>
      </c>
    </row>
    <row r="4" spans="1:16" s="20" customFormat="1" ht="27" customHeight="1" x14ac:dyDescent="0.2">
      <c r="A4" s="22">
        <v>1</v>
      </c>
      <c r="B4" s="39" t="s">
        <v>29</v>
      </c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1:16" s="20" customFormat="1" ht="28.5" customHeight="1" x14ac:dyDescent="0.2">
      <c r="A5" s="2" t="s">
        <v>10</v>
      </c>
      <c r="B5" s="3" t="s">
        <v>1</v>
      </c>
      <c r="C5" s="2" t="s">
        <v>30</v>
      </c>
      <c r="D5" s="2" t="s">
        <v>31</v>
      </c>
      <c r="E5" s="2" t="s">
        <v>32</v>
      </c>
      <c r="F5" s="2" t="s">
        <v>9</v>
      </c>
      <c r="G5" s="29"/>
      <c r="H5" s="32">
        <v>385</v>
      </c>
      <c r="I5" s="32">
        <f>G5*H5</f>
        <v>0</v>
      </c>
      <c r="J5" s="33">
        <v>0.2</v>
      </c>
      <c r="K5" s="19">
        <f>I5*J5</f>
        <v>0</v>
      </c>
      <c r="L5" s="19">
        <f>I5+K5</f>
        <v>0</v>
      </c>
    </row>
    <row r="6" spans="1:16" s="20" customFormat="1" ht="28.5" customHeight="1" x14ac:dyDescent="0.2">
      <c r="A6" s="2" t="s">
        <v>11</v>
      </c>
      <c r="B6" s="4" t="s">
        <v>2</v>
      </c>
      <c r="C6" s="2" t="s">
        <v>33</v>
      </c>
      <c r="D6" s="2" t="s">
        <v>34</v>
      </c>
      <c r="E6" s="2" t="s">
        <v>32</v>
      </c>
      <c r="F6" s="2" t="s">
        <v>9</v>
      </c>
      <c r="G6" s="29"/>
      <c r="H6" s="32">
        <v>114.99999999999999</v>
      </c>
      <c r="I6" s="32">
        <f t="shared" ref="I6:I8" si="0">G6*H6</f>
        <v>0</v>
      </c>
      <c r="J6" s="33">
        <v>0.2</v>
      </c>
      <c r="K6" s="19">
        <f>I6*J6</f>
        <v>0</v>
      </c>
      <c r="L6" s="19">
        <f>I6+K6</f>
        <v>0</v>
      </c>
    </row>
    <row r="7" spans="1:16" s="20" customFormat="1" ht="28.5" customHeight="1" x14ac:dyDescent="0.2">
      <c r="A7" s="2" t="s">
        <v>12</v>
      </c>
      <c r="B7" s="4" t="s">
        <v>3</v>
      </c>
      <c r="C7" s="2" t="s">
        <v>35</v>
      </c>
      <c r="D7" s="2" t="s">
        <v>36</v>
      </c>
      <c r="E7" s="2" t="s">
        <v>32</v>
      </c>
      <c r="F7" s="2" t="s">
        <v>9</v>
      </c>
      <c r="G7" s="29"/>
      <c r="H7" s="32">
        <v>120</v>
      </c>
      <c r="I7" s="32">
        <f t="shared" si="0"/>
        <v>0</v>
      </c>
      <c r="J7" s="33">
        <v>0.2</v>
      </c>
      <c r="K7" s="19">
        <f>I7*J7</f>
        <v>0</v>
      </c>
      <c r="L7" s="19">
        <f>I7+K7</f>
        <v>0</v>
      </c>
    </row>
    <row r="8" spans="1:16" s="20" customFormat="1" ht="28.5" customHeight="1" x14ac:dyDescent="0.2">
      <c r="A8" s="2" t="s">
        <v>13</v>
      </c>
      <c r="B8" s="4" t="s">
        <v>16</v>
      </c>
      <c r="C8" s="2" t="s">
        <v>37</v>
      </c>
      <c r="D8" s="2" t="s">
        <v>38</v>
      </c>
      <c r="E8" s="2" t="s">
        <v>32</v>
      </c>
      <c r="F8" s="2" t="s">
        <v>9</v>
      </c>
      <c r="G8" s="29"/>
      <c r="H8" s="32">
        <v>130</v>
      </c>
      <c r="I8" s="32">
        <f t="shared" si="0"/>
        <v>0</v>
      </c>
      <c r="J8" s="33">
        <v>0.2</v>
      </c>
      <c r="K8" s="19">
        <f>I8*J8</f>
        <v>0</v>
      </c>
      <c r="L8" s="19">
        <f>I8+K8</f>
        <v>0</v>
      </c>
    </row>
    <row r="9" spans="1:16" s="20" customFormat="1" ht="12.75" customHeight="1" x14ac:dyDescent="0.2">
      <c r="A9" s="54" t="s">
        <v>5</v>
      </c>
      <c r="B9" s="54"/>
      <c r="C9" s="54"/>
      <c r="D9" s="54"/>
      <c r="E9" s="54"/>
      <c r="F9" s="54"/>
      <c r="G9" s="54"/>
      <c r="H9" s="54"/>
      <c r="I9" s="57">
        <f>SUM(I5:I8)</f>
        <v>0</v>
      </c>
      <c r="J9" s="55"/>
      <c r="K9" s="51">
        <f>SUM(K5:K8)</f>
        <v>0</v>
      </c>
      <c r="L9" s="51">
        <f>SUM(L5:L8)</f>
        <v>0</v>
      </c>
      <c r="M9" s="35"/>
      <c r="N9" s="30"/>
    </row>
    <row r="10" spans="1:16" s="20" customFormat="1" ht="12.75" customHeight="1" x14ac:dyDescent="0.2">
      <c r="A10" s="54"/>
      <c r="B10" s="54"/>
      <c r="C10" s="54"/>
      <c r="D10" s="54"/>
      <c r="E10" s="54"/>
      <c r="F10" s="54"/>
      <c r="G10" s="54"/>
      <c r="H10" s="54"/>
      <c r="I10" s="58"/>
      <c r="J10" s="55"/>
      <c r="K10" s="52"/>
      <c r="L10" s="52"/>
      <c r="M10" s="35"/>
    </row>
    <row r="11" spans="1:16" s="20" customFormat="1" ht="35.25" customHeight="1" x14ac:dyDescent="0.2">
      <c r="A11" s="22">
        <v>9</v>
      </c>
      <c r="B11" s="39" t="s">
        <v>19</v>
      </c>
      <c r="C11" s="40"/>
      <c r="D11" s="40"/>
      <c r="E11" s="40"/>
      <c r="F11" s="40"/>
      <c r="G11" s="40"/>
      <c r="H11" s="40"/>
      <c r="I11" s="40"/>
      <c r="J11" s="40"/>
      <c r="K11" s="40"/>
      <c r="L11" s="41"/>
    </row>
    <row r="12" spans="1:16" s="20" customFormat="1" ht="51" x14ac:dyDescent="0.2">
      <c r="A12" s="2" t="s">
        <v>10</v>
      </c>
      <c r="B12" s="3" t="s">
        <v>20</v>
      </c>
      <c r="C12" s="2" t="s">
        <v>39</v>
      </c>
      <c r="D12" s="59">
        <v>1318450</v>
      </c>
      <c r="E12" s="2" t="s">
        <v>40</v>
      </c>
      <c r="F12" s="2" t="s">
        <v>9</v>
      </c>
      <c r="G12" s="29"/>
      <c r="H12" s="32">
        <v>505.99999999999994</v>
      </c>
      <c r="I12" s="19">
        <f>G12*H12</f>
        <v>0</v>
      </c>
      <c r="J12" s="33">
        <v>0.2</v>
      </c>
      <c r="K12" s="19">
        <f>I12*J12</f>
        <v>0</v>
      </c>
      <c r="L12" s="19">
        <f>K12+I12</f>
        <v>0</v>
      </c>
    </row>
    <row r="13" spans="1:16" s="20" customFormat="1" ht="45.75" customHeight="1" x14ac:dyDescent="0.2">
      <c r="A13" s="2" t="s">
        <v>11</v>
      </c>
      <c r="B13" s="4" t="s">
        <v>21</v>
      </c>
      <c r="C13" s="2" t="s">
        <v>41</v>
      </c>
      <c r="D13" s="59">
        <v>6842803</v>
      </c>
      <c r="E13" s="2" t="s">
        <v>40</v>
      </c>
      <c r="F13" s="2" t="s">
        <v>9</v>
      </c>
      <c r="G13" s="29"/>
      <c r="H13" s="32">
        <v>229.99999999999997</v>
      </c>
      <c r="I13" s="19">
        <f t="shared" ref="I13:I15" si="1">G13*H13</f>
        <v>0</v>
      </c>
      <c r="J13" s="33">
        <v>0.2</v>
      </c>
      <c r="K13" s="19">
        <f>I13*J13</f>
        <v>0</v>
      </c>
      <c r="L13" s="19">
        <f>K13+I13</f>
        <v>0</v>
      </c>
    </row>
    <row r="14" spans="1:16" s="20" customFormat="1" ht="60.75" customHeight="1" x14ac:dyDescent="0.2">
      <c r="A14" s="2" t="s">
        <v>12</v>
      </c>
      <c r="B14" s="4" t="s">
        <v>22</v>
      </c>
      <c r="C14" s="2" t="s">
        <v>42</v>
      </c>
      <c r="D14" s="60">
        <v>6802131</v>
      </c>
      <c r="E14" s="2" t="s">
        <v>40</v>
      </c>
      <c r="F14" s="2" t="s">
        <v>9</v>
      </c>
      <c r="G14" s="29"/>
      <c r="H14" s="32">
        <v>138</v>
      </c>
      <c r="I14" s="19">
        <f t="shared" si="1"/>
        <v>0</v>
      </c>
      <c r="J14" s="33">
        <v>0.2</v>
      </c>
      <c r="K14" s="19">
        <f>I14*J14</f>
        <v>0</v>
      </c>
      <c r="L14" s="19">
        <f>K14+I14</f>
        <v>0</v>
      </c>
    </row>
    <row r="15" spans="1:16" s="20" customFormat="1" ht="48.75" customHeight="1" x14ac:dyDescent="0.2">
      <c r="A15" s="2" t="s">
        <v>13</v>
      </c>
      <c r="B15" s="4" t="s">
        <v>23</v>
      </c>
      <c r="C15" s="2" t="s">
        <v>43</v>
      </c>
      <c r="D15" s="59">
        <v>6842779</v>
      </c>
      <c r="E15" s="2" t="s">
        <v>40</v>
      </c>
      <c r="F15" s="2" t="s">
        <v>9</v>
      </c>
      <c r="G15" s="29"/>
      <c r="H15" s="32">
        <v>126</v>
      </c>
      <c r="I15" s="19">
        <f t="shared" si="1"/>
        <v>0</v>
      </c>
      <c r="J15" s="33">
        <v>0.2</v>
      </c>
      <c r="K15" s="19">
        <f>I15*J15</f>
        <v>0</v>
      </c>
      <c r="L15" s="19">
        <f>K15+I15</f>
        <v>0</v>
      </c>
    </row>
    <row r="16" spans="1:16" s="20" customFormat="1" ht="12.75" x14ac:dyDescent="0.2">
      <c r="A16" s="42" t="s">
        <v>17</v>
      </c>
      <c r="B16" s="43"/>
      <c r="C16" s="44"/>
      <c r="D16" s="44"/>
      <c r="E16" s="44"/>
      <c r="F16" s="44"/>
      <c r="G16" s="44"/>
      <c r="H16" s="45"/>
      <c r="I16" s="57">
        <f>SUM(I12:I15)</f>
        <v>0</v>
      </c>
      <c r="J16" s="49"/>
      <c r="K16" s="51">
        <f>SUM(K12:K15)</f>
        <v>0</v>
      </c>
      <c r="L16" s="51">
        <f>SUM(L12:L15)</f>
        <v>0</v>
      </c>
      <c r="M16" s="35"/>
    </row>
    <row r="17" spans="1:13" s="20" customFormat="1" ht="12.75" x14ac:dyDescent="0.2">
      <c r="A17" s="46"/>
      <c r="B17" s="47"/>
      <c r="C17" s="47"/>
      <c r="D17" s="47"/>
      <c r="E17" s="47"/>
      <c r="F17" s="47"/>
      <c r="G17" s="47"/>
      <c r="H17" s="48"/>
      <c r="I17" s="58"/>
      <c r="J17" s="50"/>
      <c r="K17" s="52"/>
      <c r="L17" s="52"/>
      <c r="M17" s="35"/>
    </row>
    <row r="18" spans="1:13" ht="25.5" customHeight="1" x14ac:dyDescent="0.25">
      <c r="A18" s="36" t="s">
        <v>44</v>
      </c>
      <c r="B18" s="37"/>
      <c r="C18" s="37"/>
      <c r="D18" s="37"/>
      <c r="E18" s="37"/>
      <c r="F18" s="37"/>
      <c r="G18" s="37"/>
      <c r="H18" s="37"/>
      <c r="I18" s="37"/>
      <c r="J18" s="37"/>
      <c r="K18" s="38"/>
      <c r="L18" s="31">
        <f>I9+I16</f>
        <v>0</v>
      </c>
    </row>
    <row r="19" spans="1:13" ht="25.5" customHeight="1" x14ac:dyDescent="0.25">
      <c r="A19" s="36" t="s">
        <v>18</v>
      </c>
      <c r="B19" s="37"/>
      <c r="C19" s="37"/>
      <c r="D19" s="37"/>
      <c r="E19" s="37"/>
      <c r="F19" s="37"/>
      <c r="G19" s="37"/>
      <c r="H19" s="37"/>
      <c r="I19" s="37"/>
      <c r="J19" s="37"/>
      <c r="K19" s="38"/>
      <c r="L19" s="31">
        <f>K9+K16</f>
        <v>0</v>
      </c>
    </row>
    <row r="20" spans="1:13" ht="25.5" customHeight="1" x14ac:dyDescent="0.25">
      <c r="A20" s="36" t="s">
        <v>45</v>
      </c>
      <c r="B20" s="37"/>
      <c r="C20" s="37"/>
      <c r="D20" s="37"/>
      <c r="E20" s="37"/>
      <c r="F20" s="37"/>
      <c r="G20" s="37"/>
      <c r="H20" s="37"/>
      <c r="I20" s="37"/>
      <c r="J20" s="37"/>
      <c r="K20" s="38"/>
      <c r="L20" s="31">
        <f>L18+L19</f>
        <v>0</v>
      </c>
    </row>
    <row r="21" spans="1:13" x14ac:dyDescent="0.25">
      <c r="A21" s="8"/>
      <c r="B21" s="7"/>
      <c r="C21" s="7"/>
      <c r="D21" s="7"/>
      <c r="E21" s="7"/>
      <c r="F21" s="7"/>
      <c r="G21" s="26"/>
      <c r="H21" s="12"/>
      <c r="I21" s="12"/>
      <c r="J21" s="9"/>
      <c r="K21" s="10"/>
      <c r="L21" s="11"/>
    </row>
    <row r="22" spans="1:13" x14ac:dyDescent="0.25">
      <c r="A22" s="13"/>
      <c r="B22" s="14"/>
      <c r="C22" s="14"/>
      <c r="D22" s="14"/>
      <c r="E22" s="14"/>
      <c r="F22" s="14"/>
      <c r="G22" s="15"/>
      <c r="H22" s="24"/>
      <c r="I22" s="24"/>
      <c r="J22" s="14"/>
      <c r="K22" s="14"/>
      <c r="L22" s="15"/>
    </row>
  </sheetData>
  <mergeCells count="19">
    <mergeCell ref="A1:L1"/>
    <mergeCell ref="B4:L4"/>
    <mergeCell ref="A9:H10"/>
    <mergeCell ref="K9:K10"/>
    <mergeCell ref="L9:L10"/>
    <mergeCell ref="J9:J10"/>
    <mergeCell ref="I9:I10"/>
    <mergeCell ref="A2:K2"/>
    <mergeCell ref="M16:M17"/>
    <mergeCell ref="M9:M10"/>
    <mergeCell ref="A18:K18"/>
    <mergeCell ref="A19:K19"/>
    <mergeCell ref="A20:K20"/>
    <mergeCell ref="B11:L11"/>
    <mergeCell ref="A16:H17"/>
    <mergeCell ref="I16:I17"/>
    <mergeCell ref="J16:J17"/>
    <mergeCell ref="K16:K17"/>
    <mergeCell ref="L16:L17"/>
  </mergeCells>
  <phoneticPr fontId="17" type="noConversion"/>
  <pageMargins left="0.45" right="0.4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ugovora</vt:lpstr>
      <vt:lpstr>'prilog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Mihailo Minić</cp:lastModifiedBy>
  <cp:lastPrinted>2021-04-13T08:29:19Z</cp:lastPrinted>
  <dcterms:created xsi:type="dcterms:W3CDTF">2019-04-12T10:53:43Z</dcterms:created>
  <dcterms:modified xsi:type="dcterms:W3CDTF">2023-09-18T10:50:45Z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