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30 Antituberkulotici I linije\"/>
    </mc:Choice>
  </mc:AlternateContent>
  <xr:revisionPtr revIDLastSave="0" documentId="13_ncr:1_{3320B170-FBBD-442C-91A5-AEFD62F110AD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30 ZU" sheetId="1" r:id="rId1"/>
  </sheets>
  <definedNames>
    <definedName name="_xlnm._FilterDatabase" localSheetId="0" hidden="1">'23-30 ZU'!$A$2:$N$3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3" i="1" l="1"/>
</calcChain>
</file>

<file path=xl/sharedStrings.xml><?xml version="1.0" encoding="utf-8"?>
<sst xmlns="http://schemas.openxmlformats.org/spreadsheetml/2006/main" count="56" uniqueCount="40">
  <si>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</si>
  <si>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</si>
  <si>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</si>
  <si>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</si>
  <si>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</si>
  <si>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</si>
  <si>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</si>
  <si>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</si>
  <si>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</si>
  <si>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</si>
  <si>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</si>
  <si>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</si>
  <si>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</si>
  <si>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</si>
  <si>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</si>
  <si>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300 mg</t>
  </si>
  <si>
    <t>izoniazid, 300 mg</t>
  </si>
  <si>
    <t>izoniazid, 100 mg</t>
  </si>
  <si>
    <t>N002337</t>
  </si>
  <si>
    <t xml:space="preserve">pyrazinamid </t>
  </si>
  <si>
    <t>N001347</t>
  </si>
  <si>
    <t xml:space="preserve">etambutol </t>
  </si>
  <si>
    <t>N001354</t>
  </si>
  <si>
    <t>streptomycin</t>
  </si>
  <si>
    <t>N002865</t>
  </si>
  <si>
    <t>Isoniazid Tablets BP 300mg</t>
  </si>
  <si>
    <t>Isoniazid Tablets BP 100mg</t>
  </si>
  <si>
    <t>Pyrazinamide Tablets BP 400mg</t>
  </si>
  <si>
    <t>Ethambutol Tablets BP 400mg</t>
  </si>
  <si>
    <t xml:space="preserve">Sulfato de estreptomicina Reig Jofre 1g </t>
  </si>
  <si>
    <t>tableta</t>
  </si>
  <si>
    <t>prašak za injekciju</t>
  </si>
  <si>
    <t>100 mg</t>
  </si>
  <si>
    <t>400 mg</t>
  </si>
  <si>
    <t>1 g</t>
  </si>
  <si>
    <t>bočica</t>
  </si>
  <si>
    <t>83-1/23</t>
  </si>
  <si>
    <t>Medikunion d.o.o.</t>
  </si>
  <si>
    <t>N002519-01</t>
  </si>
  <si>
    <t>Antituberkulotici I linije 404-1-110/23-30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</si>
</sst>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Continuous" vertical="center" wrapText="1"/>
    </xf>
    <xf numFmtId="4" fontId="5" fillId="0" borderId="0" xfId="0" applyNumberFormat="1" applyFont="1" applyAlignment="1" applyProtection="1">
      <alignment horizontal="centerContinuous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1.2851562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6"/>
      <c r="K1" s="15"/>
      <c r="L1" s="15"/>
      <c r="M1" s="15"/>
      <c r="N1" s="15"/>
      <c r="O1" s="15"/>
    </row>
    <row r="2" spans="1:15" s="5" customFormat="1" ht="51" x14ac:dyDescent="0.25">
      <c r="A2" s="10" t="s">
        <v>13</v>
      </c>
      <c r="B2" s="10" t="s">
        <v>0</v>
      </c>
      <c r="C2" s="10" t="s">
        <v>6</v>
      </c>
      <c r="D2" s="11" t="s">
        <v>9</v>
      </c>
      <c r="E2" s="11" t="s">
        <v>12</v>
      </c>
      <c r="F2" s="10" t="s">
        <v>10</v>
      </c>
      <c r="G2" s="10" t="s">
        <v>7</v>
      </c>
      <c r="H2" s="10" t="s">
        <v>1</v>
      </c>
      <c r="I2" s="12" t="s">
        <v>3</v>
      </c>
      <c r="J2" s="13" t="s">
        <v>8</v>
      </c>
      <c r="K2" s="12" t="s">
        <v>11</v>
      </c>
      <c r="L2" s="14" t="s">
        <v>2</v>
      </c>
      <c r="M2" s="12" t="s">
        <v>4</v>
      </c>
      <c r="N2" s="12" t="s">
        <v>5</v>
      </c>
      <c r="O2" s="12" t="s">
        <v>14</v>
      </c>
    </row>
    <row r="3" spans="1:15" s="5" customFormat="1" ht="25.5" x14ac:dyDescent="0.25">
      <c r="A3" s="1"/>
      <c r="B3" s="4">
        <v>1</v>
      </c>
      <c r="C3" s="4" t="s">
        <v>16</v>
      </c>
      <c r="D3" s="6" t="s">
        <v>38</v>
      </c>
      <c r="E3" s="7">
        <v>10003129</v>
      </c>
      <c r="F3" s="4" t="s">
        <v>25</v>
      </c>
      <c r="G3" s="4" t="s">
        <v>30</v>
      </c>
      <c r="H3" s="4" t="s">
        <v>15</v>
      </c>
      <c r="I3" s="8" t="s">
        <v>30</v>
      </c>
      <c r="J3" s="9">
        <v>12.77</v>
      </c>
      <c r="K3" s="4">
        <v>672</v>
      </c>
      <c r="L3" s="1"/>
      <c r="M3" s="4" t="s">
        <v>36</v>
      </c>
      <c r="N3" s="4" t="s">
        <v>37</v>
      </c>
      <c r="O3" s="4" t="str">
        <f>IF(MOD(L3,K3)=0,"","greška")</f>
        <v/>
      </c>
    </row>
    <row r="4" spans="1:15" s="5" customFormat="1" ht="25.5" x14ac:dyDescent="0.25">
      <c r="A4" s="1"/>
      <c r="B4" s="4">
        <v>2</v>
      </c>
      <c r="C4" s="4" t="s">
        <v>17</v>
      </c>
      <c r="D4" s="6" t="s">
        <v>18</v>
      </c>
      <c r="E4" s="7">
        <v>10002481</v>
      </c>
      <c r="F4" s="4" t="s">
        <v>26</v>
      </c>
      <c r="G4" s="4" t="s">
        <v>30</v>
      </c>
      <c r="H4" s="4" t="s">
        <v>32</v>
      </c>
      <c r="I4" s="8" t="s">
        <v>30</v>
      </c>
      <c r="J4" s="9">
        <v>12.97</v>
      </c>
      <c r="K4" s="4">
        <v>100</v>
      </c>
      <c r="L4" s="1"/>
      <c r="M4" s="4" t="s">
        <v>36</v>
      </c>
      <c r="N4" s="4" t="s">
        <v>37</v>
      </c>
      <c r="O4" s="4" t="str">
        <f t="shared" ref="O4:O7" si="0">IF(MOD(L4,K4)=0,"","greška")</f>
        <v/>
      </c>
    </row>
    <row r="5" spans="1:15" s="5" customFormat="1" ht="25.5" x14ac:dyDescent="0.25">
      <c r="A5" s="1"/>
      <c r="B5" s="4">
        <v>3</v>
      </c>
      <c r="C5" s="4" t="s">
        <v>19</v>
      </c>
      <c r="D5" s="6" t="s">
        <v>20</v>
      </c>
      <c r="E5" s="7">
        <v>10002411</v>
      </c>
      <c r="F5" s="4" t="s">
        <v>27</v>
      </c>
      <c r="G5" s="4" t="s">
        <v>30</v>
      </c>
      <c r="H5" s="4" t="s">
        <v>33</v>
      </c>
      <c r="I5" s="8" t="s">
        <v>30</v>
      </c>
      <c r="J5" s="9">
        <v>10.92</v>
      </c>
      <c r="K5" s="4">
        <v>672</v>
      </c>
      <c r="L5" s="1"/>
      <c r="M5" s="4" t="s">
        <v>36</v>
      </c>
      <c r="N5" s="4" t="s">
        <v>37</v>
      </c>
      <c r="O5" s="4" t="str">
        <f t="shared" si="0"/>
        <v/>
      </c>
    </row>
    <row r="6" spans="1:15" s="5" customFormat="1" ht="25.5" x14ac:dyDescent="0.25">
      <c r="A6" s="1"/>
      <c r="B6" s="4">
        <v>4</v>
      </c>
      <c r="C6" s="4" t="s">
        <v>21</v>
      </c>
      <c r="D6" s="6" t="s">
        <v>22</v>
      </c>
      <c r="E6" s="7">
        <v>10002412</v>
      </c>
      <c r="F6" s="4" t="s">
        <v>28</v>
      </c>
      <c r="G6" s="4" t="s">
        <v>30</v>
      </c>
      <c r="H6" s="4" t="s">
        <v>33</v>
      </c>
      <c r="I6" s="8" t="s">
        <v>30</v>
      </c>
      <c r="J6" s="9">
        <v>14.6</v>
      </c>
      <c r="K6" s="4">
        <v>672</v>
      </c>
      <c r="L6" s="1"/>
      <c r="M6" s="4" t="s">
        <v>36</v>
      </c>
      <c r="N6" s="4" t="s">
        <v>37</v>
      </c>
      <c r="O6" s="4" t="str">
        <f t="shared" si="0"/>
        <v/>
      </c>
    </row>
    <row r="7" spans="1:15" s="5" customFormat="1" ht="25.5" x14ac:dyDescent="0.25">
      <c r="A7" s="1"/>
      <c r="B7" s="4">
        <v>5</v>
      </c>
      <c r="C7" s="4" t="s">
        <v>23</v>
      </c>
      <c r="D7" s="6" t="s">
        <v>24</v>
      </c>
      <c r="E7" s="7">
        <v>10002513</v>
      </c>
      <c r="F7" s="4" t="s">
        <v>29</v>
      </c>
      <c r="G7" s="4" t="s">
        <v>31</v>
      </c>
      <c r="H7" s="4" t="s">
        <v>34</v>
      </c>
      <c r="I7" s="8" t="s">
        <v>35</v>
      </c>
      <c r="J7" s="9">
        <v>1167</v>
      </c>
      <c r="K7" s="4">
        <v>1</v>
      </c>
      <c r="L7" s="1"/>
      <c r="M7" s="4" t="s">
        <v>36</v>
      </c>
      <c r="N7" s="4" t="s">
        <v>37</v>
      </c>
      <c r="O7" s="4" t="str">
        <f t="shared" si="0"/>
        <v/>
      </c>
    </row>
  </sheetData>
  <sheetProtection algorithmName="SHA-512" hashValue="ym8WkECqAPpXiASPRvNWWdfmmv+3vnGOejnjr2KRpgtmNcFjztgzQaWzsjVBKrX2x/DZ9vPT4eVTPkSQl84Pzw==" saltValue="MmZXFSZ760XfDNUcequ/Pw==" spinCount="100000" sheet="1" objects="1" scenarios="1"/>
  <autoFilter ref="A2:N3" xr:uid="{FD76E62C-F70F-41A9-80A8-97F636C9BA4E}"/>
  <pageMargins left="0.7" right="0.7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23-30 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2023-11-02T12:44:05Z</dcterms:modified>
</cp:coreProperties>
</file>