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pecifikacija Pfizer SRb" sheetId="1" r:id="rId1"/>
  </sheets>
  <definedNames>
    <definedName name="_Hlk74924648" localSheetId="0">'Specifikacija Pfizer SRb'!$B$16</definedName>
  </definedNames>
  <calcPr fullCalcOnLoad="1"/>
</workbook>
</file>

<file path=xl/sharedStrings.xml><?xml version="1.0" encoding="utf-8"?>
<sst xmlns="http://schemas.openxmlformats.org/spreadsheetml/2006/main" count="52" uniqueCount="42">
  <si>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</si>
  <si>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</si>
  <si>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</si>
  <si>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</si>
  <si>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</si>
  <si>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вредност без ПДВ-а </t>
  </si>
  <si>
    <t>Заштићени назив понуђеног добра</t>
  </si>
  <si>
    <t>ПРИЛОГ 1 УГОВОРА - СПЕЦИФИКАЦИЈА ЛЕКОВА СА ЦЕНАМА</t>
  </si>
  <si>
    <t xml:space="preserve">Јачина лека/Конце-нтрација лека </t>
  </si>
  <si>
    <t>ЈКЛ/
ШИФРА ЛЕКА</t>
  </si>
  <si>
    <t>bočica</t>
  </si>
  <si>
    <t>kapsula</t>
  </si>
  <si>
    <t>prašak i rastvarač za rastvor za injekciju</t>
  </si>
  <si>
    <t>PFIZER SRB D.O.O.</t>
  </si>
  <si>
    <t>taligluceraza alfa</t>
  </si>
  <si>
    <t>prašak za rastvor za infuziju</t>
  </si>
  <si>
    <t>200 j.</t>
  </si>
  <si>
    <t>jedinica</t>
  </si>
  <si>
    <t xml:space="preserve">pegvisomant 30 mg </t>
  </si>
  <si>
    <t xml:space="preserve">PFIZER MANUFACTURING BELGIUM </t>
  </si>
  <si>
    <t>30 mg</t>
  </si>
  <si>
    <t>Injekcioni špric</t>
  </si>
  <si>
    <t xml:space="preserve">pegvisomant 20 mg </t>
  </si>
  <si>
    <t>20 mg</t>
  </si>
  <si>
    <t xml:space="preserve">pegvisomant 10 mg </t>
  </si>
  <si>
    <t>10 mg</t>
  </si>
  <si>
    <t>kapsula, meka</t>
  </si>
  <si>
    <t>tafamidis 20 mg</t>
  </si>
  <si>
    <r>
      <t>Elelyso</t>
    </r>
    <r>
      <rPr>
        <sz val="9"/>
        <color indexed="8"/>
        <rFont val="Calibri"/>
        <family val="2"/>
      </rPr>
      <t>®</t>
    </r>
  </si>
  <si>
    <r>
      <t>Somavert</t>
    </r>
    <r>
      <rPr>
        <sz val="9"/>
        <color indexed="8"/>
        <rFont val="Calibri"/>
        <family val="2"/>
      </rPr>
      <t>®</t>
    </r>
  </si>
  <si>
    <t>injekcioni špric</t>
  </si>
  <si>
    <r>
      <t>Vyndaqel</t>
    </r>
    <r>
      <rPr>
        <sz val="9"/>
        <color indexed="8"/>
        <rFont val="Calibri"/>
        <family val="2"/>
      </rPr>
      <t>®</t>
    </r>
  </si>
  <si>
    <t>PENN PHARMACEUTICAL SERVICES LIMITED, MILLMOUNT HEALT CARE LIMITED, PFIZER SERVICE COMPANY BV - Belgija</t>
  </si>
  <si>
    <t>PHARMACIA &amp; UPJOHN COMPANY LLC,SAD</t>
  </si>
  <si>
    <t>tafamidis 61 mg</t>
  </si>
  <si>
    <t>MILLMOUNT HEALTHCARE LIMITED – Irska, PFIZER SERVICE COMPANY BV - Belgija</t>
  </si>
  <si>
    <t>61 mg</t>
  </si>
  <si>
    <t xml:space="preserve">УКУПНА ВРЕДНОСТ БЕЗ ПДВ </t>
  </si>
  <si>
    <t>ИЗНОС ПДВ (10%)</t>
  </si>
  <si>
    <t>УКУПНА ВРЕДНОСТ СА ПДВ</t>
  </si>
  <si>
    <t>Број позиције</t>
  </si>
  <si>
    <t>Назив позиције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</si>
</sst>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" fontId="40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6" fillId="33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4" fontId="46" fillId="34" borderId="12" xfId="0" applyNumberFormat="1" applyFont="1" applyFill="1" applyBorder="1" applyAlignment="1">
      <alignment horizontal="center" vertical="center" wrapText="1"/>
    </xf>
    <xf numFmtId="4" fontId="46" fillId="34" borderId="11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35" borderId="13" xfId="0" applyFont="1" applyFill="1" applyBorder="1" applyAlignment="1">
      <alignment horizontal="center" vertical="center"/>
    </xf>
    <xf numFmtId="4" fontId="48" fillId="0" borderId="11" xfId="0" applyNumberFormat="1" applyFont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/>
    </xf>
    <xf numFmtId="4" fontId="48" fillId="0" borderId="12" xfId="0" applyNumberFormat="1" applyFont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right" vertical="center" wrapText="1"/>
    </xf>
    <xf numFmtId="0" fontId="46" fillId="34" borderId="12" xfId="0" applyFont="1" applyFill="1" applyBorder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8.421875" style="10" customWidth="1"/>
    <col min="2" max="2" width="21.8515625" style="2" customWidth="1"/>
    <col min="3" max="3" width="13.00390625" style="3" customWidth="1"/>
    <col min="4" max="4" width="14.57421875" style="1" customWidth="1"/>
    <col min="5" max="5" width="24.8515625" style="1" customWidth="1"/>
    <col min="6" max="6" width="16.57421875" style="1" customWidth="1"/>
    <col min="7" max="7" width="12.28125" style="1" customWidth="1"/>
    <col min="8" max="8" width="12.7109375" style="1" customWidth="1"/>
    <col min="9" max="9" width="12.140625" style="1" customWidth="1"/>
    <col min="10" max="10" width="16.7109375" style="5" customWidth="1"/>
    <col min="11" max="11" width="16.57421875" style="5" customWidth="1"/>
    <col min="12" max="12" width="9.140625" style="1" customWidth="1"/>
    <col min="13" max="13" width="15.7109375" style="1" customWidth="1"/>
    <col min="14" max="16384" width="9.140625" style="1" customWidth="1"/>
  </cols>
  <sheetData>
    <row r="1" spans="1:11" s="4" customFormat="1" ht="12.75">
      <c r="A1" s="10"/>
      <c r="C1" s="3"/>
      <c r="J1" s="5"/>
      <c r="K1" s="5"/>
    </row>
    <row r="2" spans="1:11" ht="12.75" customHeight="1">
      <c r="A2" s="28" t="s">
        <v>7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2.75" customHeight="1">
      <c r="A3" s="28" t="s">
        <v>13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5" spans="1:11" s="6" customFormat="1" ht="45.75" customHeight="1">
      <c r="A5" s="12" t="s">
        <v>40</v>
      </c>
      <c r="B5" s="12" t="s">
        <v>41</v>
      </c>
      <c r="C5" s="13" t="s">
        <v>9</v>
      </c>
      <c r="D5" s="14" t="s">
        <v>6</v>
      </c>
      <c r="E5" s="14" t="s">
        <v>1</v>
      </c>
      <c r="F5" s="14" t="s">
        <v>0</v>
      </c>
      <c r="G5" s="14" t="s">
        <v>8</v>
      </c>
      <c r="H5" s="8" t="s">
        <v>2</v>
      </c>
      <c r="I5" s="7" t="s">
        <v>3</v>
      </c>
      <c r="J5" s="9" t="s">
        <v>4</v>
      </c>
      <c r="K5" s="9" t="s">
        <v>5</v>
      </c>
    </row>
    <row r="6" spans="1:11" s="6" customFormat="1" ht="57.75" customHeight="1">
      <c r="A6" s="17">
        <v>4</v>
      </c>
      <c r="B6" s="18" t="s">
        <v>14</v>
      </c>
      <c r="C6" s="19">
        <v>55011</v>
      </c>
      <c r="D6" s="17" t="s">
        <v>28</v>
      </c>
      <c r="E6" s="17" t="s">
        <v>33</v>
      </c>
      <c r="F6" s="18" t="s">
        <v>15</v>
      </c>
      <c r="G6" s="18" t="s">
        <v>16</v>
      </c>
      <c r="H6" s="18" t="s">
        <v>17</v>
      </c>
      <c r="I6" s="20"/>
      <c r="J6" s="21">
        <v>276.43</v>
      </c>
      <c r="K6" s="11">
        <f aca="true" t="shared" si="0" ref="K6:K11">I6*J6</f>
        <v>0</v>
      </c>
    </row>
    <row r="7" spans="1:11" s="6" customFormat="1" ht="45.75" customHeight="1">
      <c r="A7" s="17">
        <v>21</v>
      </c>
      <c r="B7" s="18" t="s">
        <v>24</v>
      </c>
      <c r="C7" s="17">
        <v>44249</v>
      </c>
      <c r="D7" s="17" t="s">
        <v>29</v>
      </c>
      <c r="E7" s="17" t="s">
        <v>19</v>
      </c>
      <c r="F7" s="18" t="s">
        <v>12</v>
      </c>
      <c r="G7" s="18" t="s">
        <v>25</v>
      </c>
      <c r="H7" s="18" t="s">
        <v>30</v>
      </c>
      <c r="I7" s="20"/>
      <c r="J7" s="21">
        <v>6880.95</v>
      </c>
      <c r="K7" s="11">
        <f t="shared" si="0"/>
        <v>0</v>
      </c>
    </row>
    <row r="8" spans="1:11" s="6" customFormat="1" ht="45.75" customHeight="1">
      <c r="A8" s="17">
        <v>22</v>
      </c>
      <c r="B8" s="18" t="s">
        <v>22</v>
      </c>
      <c r="C8" s="19">
        <v>44301</v>
      </c>
      <c r="D8" s="17" t="s">
        <v>29</v>
      </c>
      <c r="E8" s="17" t="s">
        <v>19</v>
      </c>
      <c r="F8" s="18" t="s">
        <v>12</v>
      </c>
      <c r="G8" s="18" t="s">
        <v>23</v>
      </c>
      <c r="H8" s="18" t="s">
        <v>10</v>
      </c>
      <c r="I8" s="20"/>
      <c r="J8" s="21">
        <v>13715.97</v>
      </c>
      <c r="K8" s="11">
        <f t="shared" si="0"/>
        <v>0</v>
      </c>
    </row>
    <row r="9" spans="1:11" s="6" customFormat="1" ht="45.75" customHeight="1">
      <c r="A9" s="17">
        <v>23</v>
      </c>
      <c r="B9" s="18" t="s">
        <v>18</v>
      </c>
      <c r="C9" s="19">
        <v>44300</v>
      </c>
      <c r="D9" s="17" t="s">
        <v>29</v>
      </c>
      <c r="E9" s="17" t="s">
        <v>19</v>
      </c>
      <c r="F9" s="18" t="s">
        <v>12</v>
      </c>
      <c r="G9" s="18" t="s">
        <v>20</v>
      </c>
      <c r="H9" s="18" t="s">
        <v>21</v>
      </c>
      <c r="I9" s="20"/>
      <c r="J9" s="21">
        <v>24944.06</v>
      </c>
      <c r="K9" s="11">
        <f t="shared" si="0"/>
        <v>0</v>
      </c>
    </row>
    <row r="10" spans="1:11" s="6" customFormat="1" ht="60" customHeight="1">
      <c r="A10" s="17">
        <v>28</v>
      </c>
      <c r="B10" s="18" t="s">
        <v>27</v>
      </c>
      <c r="C10" s="19">
        <v>1079071</v>
      </c>
      <c r="D10" s="17" t="s">
        <v>31</v>
      </c>
      <c r="E10" s="17" t="s">
        <v>32</v>
      </c>
      <c r="F10" s="18" t="s">
        <v>26</v>
      </c>
      <c r="G10" s="18" t="s">
        <v>23</v>
      </c>
      <c r="H10" s="18" t="s">
        <v>11</v>
      </c>
      <c r="I10" s="20"/>
      <c r="J10" s="21">
        <v>44902.91</v>
      </c>
      <c r="K10" s="11">
        <f t="shared" si="0"/>
        <v>0</v>
      </c>
    </row>
    <row r="11" spans="1:11" s="6" customFormat="1" ht="45.75" customHeight="1">
      <c r="A11" s="17">
        <v>29</v>
      </c>
      <c r="B11" s="18" t="s">
        <v>34</v>
      </c>
      <c r="C11" s="19">
        <v>1979072</v>
      </c>
      <c r="D11" s="17" t="s">
        <v>31</v>
      </c>
      <c r="E11" s="17" t="s">
        <v>35</v>
      </c>
      <c r="F11" s="18" t="s">
        <v>26</v>
      </c>
      <c r="G11" s="18" t="s">
        <v>36</v>
      </c>
      <c r="H11" s="22" t="s">
        <v>11</v>
      </c>
      <c r="I11" s="23"/>
      <c r="J11" s="24">
        <v>44902.91</v>
      </c>
      <c r="K11" s="25">
        <f t="shared" si="0"/>
        <v>0</v>
      </c>
    </row>
    <row r="12" spans="1:11" ht="18" customHeight="1">
      <c r="A12" s="26" t="s">
        <v>37</v>
      </c>
      <c r="B12" s="26"/>
      <c r="C12" s="26"/>
      <c r="D12" s="26"/>
      <c r="E12" s="26"/>
      <c r="F12" s="26"/>
      <c r="G12" s="26"/>
      <c r="H12" s="27"/>
      <c r="I12" s="27"/>
      <c r="J12" s="27"/>
      <c r="K12" s="15">
        <f>SUM(K6:K11)</f>
        <v>0</v>
      </c>
    </row>
    <row r="13" spans="1:11" ht="18" customHeight="1">
      <c r="A13" s="26" t="s">
        <v>38</v>
      </c>
      <c r="B13" s="26"/>
      <c r="C13" s="26"/>
      <c r="D13" s="26"/>
      <c r="E13" s="26"/>
      <c r="F13" s="26"/>
      <c r="G13" s="26"/>
      <c r="H13" s="26"/>
      <c r="I13" s="26"/>
      <c r="J13" s="26"/>
      <c r="K13" s="16">
        <f>K12*0.1</f>
        <v>0</v>
      </c>
    </row>
    <row r="14" spans="1:11" ht="18" customHeight="1">
      <c r="A14" s="26" t="s">
        <v>39</v>
      </c>
      <c r="B14" s="26"/>
      <c r="C14" s="26"/>
      <c r="D14" s="26"/>
      <c r="E14" s="26"/>
      <c r="F14" s="26"/>
      <c r="G14" s="26"/>
      <c r="H14" s="26"/>
      <c r="I14" s="26"/>
      <c r="J14" s="26"/>
      <c r="K14" s="16">
        <f>SUM(K12:K13)</f>
        <v>0</v>
      </c>
    </row>
    <row r="15" ht="12.75" hidden="1">
      <c r="K15" s="5">
        <v>0.1</v>
      </c>
    </row>
  </sheetData>
  <sheetProtection/>
  <mergeCells count="5">
    <mergeCell ref="A14:J14"/>
    <mergeCell ref="A13:J13"/>
    <mergeCell ref="A12:J12"/>
    <mergeCell ref="A2:K2"/>
    <mergeCell ref="A3:K3"/>
  </mergeCells>
  <printOptions/>
  <pageMargins left="0.2" right="0.2" top="0.2" bottom="0.25" header="0.2" footer="0.3"/>
  <pageSetup fitToHeight="1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2022-08-03T10:35:15Z</dcterms:modified>
  <cp:category/>
  <cp:version/>
  <cp:contentType/>
  <cp:contentStatus/>
</cp:coreProperties>
</file>