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pecifikacija Ino-pharm" sheetId="1" r:id="rId1"/>
  </sheets>
  <definedNames>
    <definedName name="_Hlk74924648" localSheetId="0">'Specifikacija Ino-pharm'!$B$27</definedName>
  </definedNames>
  <calcPr fullCalcOnLoad="1"/>
</workbook>
</file>

<file path=xl/sharedStrings.xml><?xml version="1.0" encoding="utf-8"?>
<sst xmlns="http://schemas.openxmlformats.org/spreadsheetml/2006/main" count="135" uniqueCount="110">
  <si>
    <t>Фармацеутски облик</t>
  </si>
  <si>
    <t>Произвођач</t>
  </si>
  <si>
    <t>Јединица мере</t>
  </si>
  <si>
    <t>Количина</t>
  </si>
  <si>
    <t xml:space="preserve">Јединична цена без  ПДВ-а </t>
  </si>
  <si>
    <t xml:space="preserve">Укупна вредност без ПДВ-а </t>
  </si>
  <si>
    <t>УКУПНА ВРЕДНОСТ СА ПДВ-ОМ</t>
  </si>
  <si>
    <t>Заштићени назив понуђеног добра</t>
  </si>
  <si>
    <t>ПРИЛОГ 1 УГОВОРА - СПЕЦИФИКАЦИЈА ЛЕКОВА СА ЦЕНАМА</t>
  </si>
  <si>
    <t xml:space="preserve">УКУПНА ВРЕДНОСТ БЕЗ ПДВ-А </t>
  </si>
  <si>
    <t xml:space="preserve">Јачина лека/Конце-нтрација лека </t>
  </si>
  <si>
    <t>ИЗНОС ПДВ-А (10%)</t>
  </si>
  <si>
    <t>ЈКЛ/
ШИФРА ЛЕКА</t>
  </si>
  <si>
    <t>koncentrat za rastvor za infuziju</t>
  </si>
  <si>
    <t>bočica</t>
  </si>
  <si>
    <t>kapsula</t>
  </si>
  <si>
    <t>INO-PHARM D.O.O.</t>
  </si>
  <si>
    <t>cerliponaza alfa za lečenje infantilnog oblika neuronske ceroidne lipofuscinoze CLN2</t>
  </si>
  <si>
    <t>Biomarin International Limited, Irska</t>
  </si>
  <si>
    <t>prašak sa rastvaračem za intraventrikularnu infuziju</t>
  </si>
  <si>
    <t>2 po150 mg</t>
  </si>
  <si>
    <t>set</t>
  </si>
  <si>
    <t>mercaptamin kapsule za lečenje cistinoze</t>
  </si>
  <si>
    <t>Cystagon</t>
  </si>
  <si>
    <t>Recordati Rare Diseases, Francuska</t>
  </si>
  <si>
    <t>150 mg</t>
  </si>
  <si>
    <t>mercaptamin, za lečenje cistinoze oka</t>
  </si>
  <si>
    <t>Cystadrops</t>
  </si>
  <si>
    <t>rastvor za kapi za oči</t>
  </si>
  <si>
    <t>3,8 mg/ml</t>
  </si>
  <si>
    <t>kutija</t>
  </si>
  <si>
    <t>elosulfaze alfa</t>
  </si>
  <si>
    <t>1 mg/ml; 5ml</t>
  </si>
  <si>
    <t>sapropterin za lečenje deficita tetrahidrobiopterina</t>
  </si>
  <si>
    <t>tableta za oralni rastvor</t>
  </si>
  <si>
    <t>100 mg</t>
  </si>
  <si>
    <t>tableta</t>
  </si>
  <si>
    <t>300 mg</t>
  </si>
  <si>
    <t>Ikatibant</t>
  </si>
  <si>
    <t>Shire Pharmaceuticals, Irska</t>
  </si>
  <si>
    <t>rastvor za injekciju</t>
  </si>
  <si>
    <t>30 mg/3 ml</t>
  </si>
  <si>
    <t>injekcioni špric</t>
  </si>
  <si>
    <t>conestat alfa, za lečenje hereditarnog angioedema</t>
  </si>
  <si>
    <t>Pharming Technologies B.V., Holandija</t>
  </si>
  <si>
    <t>2100 U</t>
  </si>
  <si>
    <t>velmanaze alfa</t>
  </si>
  <si>
    <t>Lamzede</t>
  </si>
  <si>
    <t>Chiesi Farmaceutici S.p.A, Italija</t>
  </si>
  <si>
    <t>prašak za rastvor za injekciju</t>
  </si>
  <si>
    <t>10mg</t>
  </si>
  <si>
    <t>lanadelumab</t>
  </si>
  <si>
    <t>Takhzyro</t>
  </si>
  <si>
    <t xml:space="preserve">rastvor za injekciju </t>
  </si>
  <si>
    <t>0055012</t>
  </si>
  <si>
    <t>0055009</t>
  </si>
  <si>
    <t>005013</t>
  </si>
  <si>
    <r>
      <t>Brineura</t>
    </r>
    <r>
      <rPr>
        <sz val="9"/>
        <color indexed="8"/>
        <rFont val="Calibri"/>
        <family val="2"/>
      </rPr>
      <t>®</t>
    </r>
  </si>
  <si>
    <r>
      <t>Vimizim</t>
    </r>
    <r>
      <rPr>
        <sz val="9"/>
        <color indexed="8"/>
        <rFont val="Calibri"/>
        <family val="2"/>
      </rPr>
      <t>®</t>
    </r>
  </si>
  <si>
    <r>
      <t>Kuvan</t>
    </r>
    <r>
      <rPr>
        <sz val="9"/>
        <color indexed="8"/>
        <rFont val="Calibri"/>
        <family val="2"/>
      </rPr>
      <t>®</t>
    </r>
  </si>
  <si>
    <t>pasireotid 0,6 mg</t>
  </si>
  <si>
    <t>0049235</t>
  </si>
  <si>
    <r>
      <t>Signifor</t>
    </r>
    <r>
      <rPr>
        <sz val="9"/>
        <color indexed="8"/>
        <rFont val="Calibri"/>
        <family val="2"/>
      </rPr>
      <t>®</t>
    </r>
  </si>
  <si>
    <t>0,6mg/ml,1ml</t>
  </si>
  <si>
    <t>ampula</t>
  </si>
  <si>
    <t>pasireotid 0,9 mg</t>
  </si>
  <si>
    <t>0049236</t>
  </si>
  <si>
    <t>Signifor®</t>
  </si>
  <si>
    <t>0,9mg/ml,1ml</t>
  </si>
  <si>
    <t>pasireotid 40 mg</t>
  </si>
  <si>
    <t>0049238</t>
  </si>
  <si>
    <t>prašak i rastvarač za suspenziju za injekciju</t>
  </si>
  <si>
    <t>40 mg</t>
  </si>
  <si>
    <r>
      <t>Firrazyr</t>
    </r>
    <r>
      <rPr>
        <sz val="9"/>
        <color indexed="8"/>
        <rFont val="Calibri"/>
        <family val="2"/>
      </rPr>
      <t>®</t>
    </r>
  </si>
  <si>
    <r>
      <t>Ruconest</t>
    </r>
    <r>
      <rPr>
        <sz val="9"/>
        <color indexed="8"/>
        <rFont val="Calibri"/>
        <family val="2"/>
      </rPr>
      <t>®</t>
    </r>
  </si>
  <si>
    <t>fenfluramin</t>
  </si>
  <si>
    <t>Fintepla</t>
  </si>
  <si>
    <t>Milmount Healthcare Ltd, Irska</t>
  </si>
  <si>
    <t>oralni rastvor</t>
  </si>
  <si>
    <t>2,2 mg/ml</t>
  </si>
  <si>
    <t>ml</t>
  </si>
  <si>
    <t>ivacaftor/tezacaftor/elaxacaftor</t>
  </si>
  <si>
    <t>Kaftrio</t>
  </si>
  <si>
    <t>Almac Pharma Services (Ireland) Limited, Irska</t>
  </si>
  <si>
    <t>film tableta</t>
  </si>
  <si>
    <t>75 mg/ 50 mg/ 100 mg</t>
  </si>
  <si>
    <t>pakovanje</t>
  </si>
  <si>
    <t>ivacaftor</t>
  </si>
  <si>
    <t>Kalydeco</t>
  </si>
  <si>
    <t>osilodrostat</t>
  </si>
  <si>
    <t>Isturisa</t>
  </si>
  <si>
    <t>Novartis Pharma GmbH, Nemačka, Recordati Rare Diseases, Francuska</t>
  </si>
  <si>
    <t>1 mg</t>
  </si>
  <si>
    <t>perampanel</t>
  </si>
  <si>
    <t>Fycompa</t>
  </si>
  <si>
    <t>Eisai Manufacturing Limited, European Knowledge Centre, Ujedinjeno Kraljevstvo</t>
  </si>
  <si>
    <t>2 mg</t>
  </si>
  <si>
    <t>Број позиције</t>
  </si>
  <si>
    <t>Назив позиције</t>
  </si>
  <si>
    <t>RB00034</t>
  </si>
  <si>
    <t>RB00035</t>
  </si>
  <si>
    <t>RB00003</t>
  </si>
  <si>
    <t>RB00001</t>
  </si>
  <si>
    <t>RB00007</t>
  </si>
  <si>
    <t>RB00002</t>
  </si>
  <si>
    <t>HAE0001</t>
  </si>
  <si>
    <t>RB00028</t>
  </si>
  <si>
    <t>RB00032</t>
  </si>
  <si>
    <t>RB00030</t>
  </si>
  <si>
    <t>RB00031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</si>
</sst>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4" fontId="40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4" fontId="46" fillId="33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4" fontId="47" fillId="0" borderId="11" xfId="0" applyNumberFormat="1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49" fontId="46" fillId="33" borderId="11" xfId="0" applyNumberFormat="1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4" fontId="46" fillId="34" borderId="12" xfId="0" applyNumberFormat="1" applyFont="1" applyFill="1" applyBorder="1" applyAlignment="1">
      <alignment horizontal="center" vertical="center" wrapText="1"/>
    </xf>
    <xf numFmtId="4" fontId="46" fillId="34" borderId="11" xfId="0" applyNumberFormat="1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35" borderId="11" xfId="0" applyFont="1" applyFill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/>
    </xf>
    <xf numFmtId="4" fontId="48" fillId="0" borderId="11" xfId="0" applyNumberFormat="1" applyFont="1" applyBorder="1" applyAlignment="1">
      <alignment horizontal="center" vertical="center" wrapText="1"/>
    </xf>
    <xf numFmtId="0" fontId="48" fillId="35" borderId="13" xfId="0" applyFont="1" applyFill="1" applyBorder="1" applyAlignment="1">
      <alignment horizontal="center" vertical="center"/>
    </xf>
    <xf numFmtId="0" fontId="48" fillId="35" borderId="14" xfId="0" applyFont="1" applyFill="1" applyBorder="1" applyAlignment="1">
      <alignment horizontal="center" vertical="center"/>
    </xf>
    <xf numFmtId="0" fontId="48" fillId="35" borderId="12" xfId="0" applyFont="1" applyFill="1" applyBorder="1" applyAlignment="1">
      <alignment horizontal="center" vertical="center" wrapText="1"/>
    </xf>
    <xf numFmtId="4" fontId="48" fillId="0" borderId="12" xfId="0" applyNumberFormat="1" applyFont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right" vertical="center" wrapText="1"/>
    </xf>
    <xf numFmtId="0" fontId="46" fillId="34" borderId="12" xfId="0" applyFont="1" applyFill="1" applyBorder="1" applyAlignment="1">
      <alignment horizontal="right" vertical="center" wrapText="1"/>
    </xf>
    <xf numFmtId="0" fontId="40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8.421875" style="10" customWidth="1"/>
    <col min="2" max="2" width="21.8515625" style="2" customWidth="1"/>
    <col min="3" max="3" width="13.00390625" style="3" customWidth="1"/>
    <col min="4" max="4" width="14.57421875" style="1" customWidth="1"/>
    <col min="5" max="5" width="19.00390625" style="1" customWidth="1"/>
    <col min="6" max="6" width="16.57421875" style="1" customWidth="1"/>
    <col min="7" max="7" width="12.28125" style="1" customWidth="1"/>
    <col min="8" max="8" width="12.7109375" style="1" customWidth="1"/>
    <col min="9" max="9" width="12.140625" style="1" customWidth="1"/>
    <col min="10" max="10" width="16.7109375" style="5" customWidth="1"/>
    <col min="11" max="11" width="16.57421875" style="5" customWidth="1"/>
    <col min="12" max="16384" width="9.140625" style="1" customWidth="1"/>
  </cols>
  <sheetData>
    <row r="1" spans="1:11" s="4" customFormat="1" ht="12.75">
      <c r="A1" s="10"/>
      <c r="C1" s="3"/>
      <c r="J1" s="5"/>
      <c r="K1" s="5"/>
    </row>
    <row r="2" spans="1:11" ht="12.75" customHeight="1">
      <c r="A2" s="28" t="s">
        <v>8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2.75" customHeight="1">
      <c r="A3" s="28" t="s">
        <v>16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5" spans="1:11" s="6" customFormat="1" ht="45.75" customHeight="1">
      <c r="A5" s="12" t="s">
        <v>97</v>
      </c>
      <c r="B5" s="12" t="s">
        <v>98</v>
      </c>
      <c r="C5" s="13" t="s">
        <v>12</v>
      </c>
      <c r="D5" s="14" t="s">
        <v>7</v>
      </c>
      <c r="E5" s="14" t="s">
        <v>1</v>
      </c>
      <c r="F5" s="14" t="s">
        <v>0</v>
      </c>
      <c r="G5" s="14" t="s">
        <v>10</v>
      </c>
      <c r="H5" s="8" t="s">
        <v>2</v>
      </c>
      <c r="I5" s="7" t="s">
        <v>3</v>
      </c>
      <c r="J5" s="9" t="s">
        <v>4</v>
      </c>
      <c r="K5" s="9" t="s">
        <v>5</v>
      </c>
    </row>
    <row r="6" spans="1:11" s="6" customFormat="1" ht="57.75" customHeight="1">
      <c r="A6" s="17">
        <v>2</v>
      </c>
      <c r="B6" s="18" t="s">
        <v>17</v>
      </c>
      <c r="C6" s="19" t="s">
        <v>101</v>
      </c>
      <c r="D6" s="17" t="s">
        <v>57</v>
      </c>
      <c r="E6" s="17" t="s">
        <v>18</v>
      </c>
      <c r="F6" s="18" t="s">
        <v>19</v>
      </c>
      <c r="G6" s="18" t="s">
        <v>20</v>
      </c>
      <c r="H6" s="18" t="s">
        <v>21</v>
      </c>
      <c r="I6" s="21"/>
      <c r="J6" s="20">
        <v>2558036.8</v>
      </c>
      <c r="K6" s="11">
        <f>I6*J6</f>
        <v>0</v>
      </c>
    </row>
    <row r="7" spans="1:11" s="6" customFormat="1" ht="45.75" customHeight="1">
      <c r="A7" s="17">
        <v>5</v>
      </c>
      <c r="B7" s="18" t="s">
        <v>22</v>
      </c>
      <c r="C7" s="19" t="s">
        <v>102</v>
      </c>
      <c r="D7" s="17" t="s">
        <v>23</v>
      </c>
      <c r="E7" s="17" t="s">
        <v>24</v>
      </c>
      <c r="F7" s="18" t="s">
        <v>15</v>
      </c>
      <c r="G7" s="18" t="s">
        <v>25</v>
      </c>
      <c r="H7" s="18" t="s">
        <v>15</v>
      </c>
      <c r="I7" s="21"/>
      <c r="J7" s="20">
        <v>620</v>
      </c>
      <c r="K7" s="11">
        <f>I7*J7</f>
        <v>0</v>
      </c>
    </row>
    <row r="8" spans="1:11" s="6" customFormat="1" ht="45.75" customHeight="1">
      <c r="A8" s="17">
        <v>6</v>
      </c>
      <c r="B8" s="18" t="s">
        <v>26</v>
      </c>
      <c r="C8" s="19" t="s">
        <v>103</v>
      </c>
      <c r="D8" s="17" t="s">
        <v>27</v>
      </c>
      <c r="E8" s="17" t="s">
        <v>24</v>
      </c>
      <c r="F8" s="18" t="s">
        <v>28</v>
      </c>
      <c r="G8" s="18" t="s">
        <v>29</v>
      </c>
      <c r="H8" s="18" t="s">
        <v>30</v>
      </c>
      <c r="I8" s="21"/>
      <c r="J8" s="20">
        <v>136899.64</v>
      </c>
      <c r="K8" s="11">
        <f>I8*J8</f>
        <v>0</v>
      </c>
    </row>
    <row r="9" spans="1:11" s="6" customFormat="1" ht="45.75" customHeight="1">
      <c r="A9" s="17">
        <v>8</v>
      </c>
      <c r="B9" s="18" t="s">
        <v>31</v>
      </c>
      <c r="C9" s="19" t="s">
        <v>54</v>
      </c>
      <c r="D9" s="17" t="s">
        <v>58</v>
      </c>
      <c r="E9" s="17" t="s">
        <v>18</v>
      </c>
      <c r="F9" s="18" t="s">
        <v>13</v>
      </c>
      <c r="G9" s="18" t="s">
        <v>32</v>
      </c>
      <c r="H9" s="18" t="s">
        <v>14</v>
      </c>
      <c r="I9" s="21"/>
      <c r="J9" s="20">
        <v>91048.9</v>
      </c>
      <c r="K9" s="11">
        <f>I9*J9</f>
        <v>0</v>
      </c>
    </row>
    <row r="10" spans="1:11" s="6" customFormat="1" ht="45.75" customHeight="1">
      <c r="A10" s="17">
        <v>11</v>
      </c>
      <c r="B10" s="18" t="s">
        <v>33</v>
      </c>
      <c r="C10" s="19" t="s">
        <v>104</v>
      </c>
      <c r="D10" s="17" t="s">
        <v>59</v>
      </c>
      <c r="E10" s="17" t="s">
        <v>18</v>
      </c>
      <c r="F10" s="18" t="s">
        <v>34</v>
      </c>
      <c r="G10" s="18" t="s">
        <v>35</v>
      </c>
      <c r="H10" s="18" t="s">
        <v>34</v>
      </c>
      <c r="I10" s="21"/>
      <c r="J10" s="20">
        <v>2989.53</v>
      </c>
      <c r="K10" s="11">
        <f>I10*J10</f>
        <v>0</v>
      </c>
    </row>
    <row r="11" spans="1:11" s="6" customFormat="1" ht="45.75" customHeight="1">
      <c r="A11" s="17">
        <v>18</v>
      </c>
      <c r="B11" s="18" t="s">
        <v>60</v>
      </c>
      <c r="C11" s="19" t="s">
        <v>61</v>
      </c>
      <c r="D11" s="17" t="s">
        <v>62</v>
      </c>
      <c r="E11" s="17" t="s">
        <v>24</v>
      </c>
      <c r="F11" s="18" t="s">
        <v>40</v>
      </c>
      <c r="G11" s="18" t="s">
        <v>63</v>
      </c>
      <c r="H11" s="18" t="s">
        <v>64</v>
      </c>
      <c r="I11" s="22"/>
      <c r="J11" s="20">
        <v>5949.15</v>
      </c>
      <c r="K11" s="11">
        <f aca="true" t="shared" si="0" ref="K11:K22">I11*J11</f>
        <v>0</v>
      </c>
    </row>
    <row r="12" spans="1:11" s="6" customFormat="1" ht="45.75" customHeight="1">
      <c r="A12" s="17">
        <v>19</v>
      </c>
      <c r="B12" s="17" t="s">
        <v>65</v>
      </c>
      <c r="C12" s="19" t="s">
        <v>66</v>
      </c>
      <c r="D12" s="17" t="s">
        <v>67</v>
      </c>
      <c r="E12" s="17" t="s">
        <v>24</v>
      </c>
      <c r="F12" s="18" t="s">
        <v>40</v>
      </c>
      <c r="G12" s="18" t="s">
        <v>68</v>
      </c>
      <c r="H12" s="18" t="s">
        <v>64</v>
      </c>
      <c r="I12" s="22"/>
      <c r="J12" s="20">
        <v>5949.15</v>
      </c>
      <c r="K12" s="11">
        <f t="shared" si="0"/>
        <v>0</v>
      </c>
    </row>
    <row r="13" spans="1:11" s="6" customFormat="1" ht="45.75" customHeight="1">
      <c r="A13" s="17">
        <v>20</v>
      </c>
      <c r="B13" s="18" t="s">
        <v>69</v>
      </c>
      <c r="C13" s="19" t="s">
        <v>70</v>
      </c>
      <c r="D13" s="17" t="s">
        <v>67</v>
      </c>
      <c r="E13" s="17" t="s">
        <v>24</v>
      </c>
      <c r="F13" s="18" t="s">
        <v>71</v>
      </c>
      <c r="G13" s="18" t="s">
        <v>72</v>
      </c>
      <c r="H13" s="18" t="s">
        <v>42</v>
      </c>
      <c r="I13" s="22"/>
      <c r="J13" s="20">
        <v>303058.8</v>
      </c>
      <c r="K13" s="11">
        <f t="shared" si="0"/>
        <v>0</v>
      </c>
    </row>
    <row r="14" spans="1:11" s="6" customFormat="1" ht="45.75" customHeight="1">
      <c r="A14" s="17">
        <v>31</v>
      </c>
      <c r="B14" s="18" t="s">
        <v>38</v>
      </c>
      <c r="C14" s="19" t="s">
        <v>55</v>
      </c>
      <c r="D14" s="17" t="s">
        <v>73</v>
      </c>
      <c r="E14" s="17" t="s">
        <v>39</v>
      </c>
      <c r="F14" s="18" t="s">
        <v>40</v>
      </c>
      <c r="G14" s="18" t="s">
        <v>41</v>
      </c>
      <c r="H14" s="18" t="s">
        <v>42</v>
      </c>
      <c r="I14" s="22"/>
      <c r="J14" s="20">
        <v>183903.4</v>
      </c>
      <c r="K14" s="11">
        <f t="shared" si="0"/>
        <v>0</v>
      </c>
    </row>
    <row r="15" spans="1:11" s="6" customFormat="1" ht="45.75" customHeight="1">
      <c r="A15" s="17">
        <v>32</v>
      </c>
      <c r="B15" s="18" t="s">
        <v>43</v>
      </c>
      <c r="C15" s="19" t="s">
        <v>105</v>
      </c>
      <c r="D15" s="17" t="s">
        <v>74</v>
      </c>
      <c r="E15" s="17" t="s">
        <v>44</v>
      </c>
      <c r="F15" s="18" t="s">
        <v>49</v>
      </c>
      <c r="G15" s="18" t="s">
        <v>45</v>
      </c>
      <c r="H15" s="18" t="s">
        <v>14</v>
      </c>
      <c r="I15" s="22"/>
      <c r="J15" s="20">
        <v>86437</v>
      </c>
      <c r="K15" s="11">
        <f t="shared" si="0"/>
        <v>0</v>
      </c>
    </row>
    <row r="16" spans="1:11" s="6" customFormat="1" ht="45.75" customHeight="1">
      <c r="A16" s="17">
        <v>37</v>
      </c>
      <c r="B16" s="18" t="s">
        <v>46</v>
      </c>
      <c r="C16" s="19" t="s">
        <v>106</v>
      </c>
      <c r="D16" s="17" t="s">
        <v>47</v>
      </c>
      <c r="E16" s="17" t="s">
        <v>48</v>
      </c>
      <c r="F16" s="18" t="s">
        <v>49</v>
      </c>
      <c r="G16" s="18" t="s">
        <v>50</v>
      </c>
      <c r="H16" s="18" t="s">
        <v>14</v>
      </c>
      <c r="I16" s="22"/>
      <c r="J16" s="20">
        <v>130043.54</v>
      </c>
      <c r="K16" s="11">
        <f t="shared" si="0"/>
        <v>0</v>
      </c>
    </row>
    <row r="17" spans="1:11" s="6" customFormat="1" ht="45.75" customHeight="1">
      <c r="A17" s="17">
        <v>39</v>
      </c>
      <c r="B17" s="18" t="s">
        <v>51</v>
      </c>
      <c r="C17" s="19" t="s">
        <v>56</v>
      </c>
      <c r="D17" s="17" t="s">
        <v>52</v>
      </c>
      <c r="E17" s="17" t="s">
        <v>39</v>
      </c>
      <c r="F17" s="18" t="s">
        <v>53</v>
      </c>
      <c r="G17" s="18" t="s">
        <v>37</v>
      </c>
      <c r="H17" s="18" t="s">
        <v>14</v>
      </c>
      <c r="I17" s="22"/>
      <c r="J17" s="20">
        <v>1503048.8</v>
      </c>
      <c r="K17" s="11">
        <f t="shared" si="0"/>
        <v>0</v>
      </c>
    </row>
    <row r="18" spans="1:11" s="6" customFormat="1" ht="45.75" customHeight="1">
      <c r="A18" s="17">
        <v>41</v>
      </c>
      <c r="B18" s="18" t="s">
        <v>75</v>
      </c>
      <c r="C18" s="19" t="s">
        <v>107</v>
      </c>
      <c r="D18" s="17" t="s">
        <v>76</v>
      </c>
      <c r="E18" s="17" t="s">
        <v>77</v>
      </c>
      <c r="F18" s="18" t="s">
        <v>78</v>
      </c>
      <c r="G18" s="18" t="s">
        <v>79</v>
      </c>
      <c r="H18" s="23" t="s">
        <v>80</v>
      </c>
      <c r="I18" s="22"/>
      <c r="J18" s="24">
        <v>3153</v>
      </c>
      <c r="K18" s="25">
        <f t="shared" si="0"/>
        <v>0</v>
      </c>
    </row>
    <row r="19" spans="1:11" s="6" customFormat="1" ht="45.75" customHeight="1">
      <c r="A19" s="17">
        <v>42</v>
      </c>
      <c r="B19" s="18" t="s">
        <v>81</v>
      </c>
      <c r="C19" s="19" t="s">
        <v>108</v>
      </c>
      <c r="D19" s="17" t="s">
        <v>82</v>
      </c>
      <c r="E19" s="17" t="s">
        <v>83</v>
      </c>
      <c r="F19" s="18" t="s">
        <v>84</v>
      </c>
      <c r="G19" s="18" t="s">
        <v>85</v>
      </c>
      <c r="H19" s="23" t="s">
        <v>86</v>
      </c>
      <c r="I19" s="22"/>
      <c r="J19" s="24">
        <v>1154240.68</v>
      </c>
      <c r="K19" s="25">
        <f t="shared" si="0"/>
        <v>0</v>
      </c>
    </row>
    <row r="20" spans="1:11" s="6" customFormat="1" ht="45.75" customHeight="1">
      <c r="A20" s="17">
        <v>43</v>
      </c>
      <c r="B20" s="18" t="s">
        <v>87</v>
      </c>
      <c r="C20" s="19" t="s">
        <v>109</v>
      </c>
      <c r="D20" s="17" t="s">
        <v>88</v>
      </c>
      <c r="E20" s="17" t="s">
        <v>83</v>
      </c>
      <c r="F20" s="18" t="s">
        <v>84</v>
      </c>
      <c r="G20" s="18" t="s">
        <v>25</v>
      </c>
      <c r="H20" s="23" t="s">
        <v>86</v>
      </c>
      <c r="I20" s="22"/>
      <c r="J20" s="24">
        <v>739435.18</v>
      </c>
      <c r="K20" s="25">
        <f t="shared" si="0"/>
        <v>0</v>
      </c>
    </row>
    <row r="21" spans="1:11" s="6" customFormat="1" ht="60" customHeight="1">
      <c r="A21" s="17">
        <v>58</v>
      </c>
      <c r="B21" s="18" t="s">
        <v>89</v>
      </c>
      <c r="C21" s="19" t="s">
        <v>99</v>
      </c>
      <c r="D21" s="17" t="s">
        <v>90</v>
      </c>
      <c r="E21" s="17" t="s">
        <v>91</v>
      </c>
      <c r="F21" s="18" t="s">
        <v>84</v>
      </c>
      <c r="G21" s="18" t="s">
        <v>92</v>
      </c>
      <c r="H21" s="23" t="s">
        <v>36</v>
      </c>
      <c r="I21" s="22"/>
      <c r="J21" s="24">
        <v>4241.27</v>
      </c>
      <c r="K21" s="25">
        <f t="shared" si="0"/>
        <v>0</v>
      </c>
    </row>
    <row r="22" spans="1:11" s="6" customFormat="1" ht="65.25" customHeight="1">
      <c r="A22" s="17">
        <v>60</v>
      </c>
      <c r="B22" s="18" t="s">
        <v>93</v>
      </c>
      <c r="C22" s="19" t="s">
        <v>100</v>
      </c>
      <c r="D22" s="17" t="s">
        <v>94</v>
      </c>
      <c r="E22" s="17" t="s">
        <v>95</v>
      </c>
      <c r="F22" s="18" t="s">
        <v>84</v>
      </c>
      <c r="G22" s="18" t="s">
        <v>96</v>
      </c>
      <c r="H22" s="23" t="s">
        <v>36</v>
      </c>
      <c r="I22" s="22"/>
      <c r="J22" s="24">
        <v>1300</v>
      </c>
      <c r="K22" s="25">
        <f t="shared" si="0"/>
        <v>0</v>
      </c>
    </row>
    <row r="23" spans="1:11" ht="18" customHeight="1">
      <c r="A23" s="26" t="s">
        <v>9</v>
      </c>
      <c r="B23" s="26"/>
      <c r="C23" s="26"/>
      <c r="D23" s="26"/>
      <c r="E23" s="26"/>
      <c r="F23" s="26"/>
      <c r="G23" s="26"/>
      <c r="H23" s="27"/>
      <c r="I23" s="27"/>
      <c r="J23" s="27"/>
      <c r="K23" s="15">
        <f>SUM(K6:K22)</f>
        <v>0</v>
      </c>
    </row>
    <row r="24" spans="1:11" ht="18" customHeight="1">
      <c r="A24" s="26" t="s">
        <v>11</v>
      </c>
      <c r="B24" s="26"/>
      <c r="C24" s="26"/>
      <c r="D24" s="26"/>
      <c r="E24" s="26"/>
      <c r="F24" s="26"/>
      <c r="G24" s="26"/>
      <c r="H24" s="26"/>
      <c r="I24" s="26"/>
      <c r="J24" s="26"/>
      <c r="K24" s="16">
        <f>K23*0.1</f>
        <v>0</v>
      </c>
    </row>
    <row r="25" spans="1:11" ht="18" customHeight="1">
      <c r="A25" s="26" t="s">
        <v>6</v>
      </c>
      <c r="B25" s="26"/>
      <c r="C25" s="26"/>
      <c r="D25" s="26"/>
      <c r="E25" s="26"/>
      <c r="F25" s="26"/>
      <c r="G25" s="26"/>
      <c r="H25" s="26"/>
      <c r="I25" s="26"/>
      <c r="J25" s="26"/>
      <c r="K25" s="16">
        <f>SUM(K23:K24)</f>
        <v>0</v>
      </c>
    </row>
    <row r="26" ht="12.75" hidden="1">
      <c r="K26" s="5">
        <v>0.1</v>
      </c>
    </row>
  </sheetData>
  <sheetProtection/>
  <mergeCells count="5">
    <mergeCell ref="A25:J25"/>
    <mergeCell ref="A24:J24"/>
    <mergeCell ref="A23:J23"/>
    <mergeCell ref="A2:K2"/>
    <mergeCell ref="A3:K3"/>
  </mergeCells>
  <printOptions/>
  <pageMargins left="0.2" right="0.2" top="0.2" bottom="0.25" header="0.2" footer="0.3"/>
  <pageSetup fitToHeight="1" fitToWidth="1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2022-08-03T10:52:36Z</dcterms:modified>
  <cp:category/>
  <cp:version/>
  <cp:contentType/>
  <cp:contentStatus/>
</cp:coreProperties>
</file>