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ailo.minic\Desktop\"/>
    </mc:Choice>
  </mc:AlternateContent>
  <xr:revisionPtr revIDLastSave="0" documentId="13_ncr:1_{C7BC74F4-C1BD-44D1-9426-A6827581DDBA}" xr6:coauthVersionLast="36" xr6:coauthVersionMax="36" xr10:uidLastSave="{00000000-0000-0000-0000-000000000000}"/>
  <bookViews>
    <workbookView xWindow="0" yWindow="0" windowWidth="28800" windowHeight="11325" xr2:uid="{7AA8C37E-2781-4DD9-96F9-6CE803821EC6}"/>
  </bookViews>
  <sheets>
    <sheet name="megaphar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K11" i="1" l="1"/>
  <c r="M11" i="1" s="1"/>
  <c r="M12" i="1" l="1"/>
  <c r="N12" i="1" s="1"/>
  <c r="N11" i="1"/>
  <c r="K10" i="1" l="1"/>
  <c r="M10" i="1" s="1"/>
  <c r="K8" i="1"/>
  <c r="M16" i="1" s="1"/>
  <c r="M8" i="1" l="1"/>
  <c r="M17" i="1" s="1"/>
  <c r="N8" i="1" l="1"/>
  <c r="M18" i="1"/>
  <c r="N10" i="1"/>
  <c r="K6" i="1"/>
  <c r="M6" i="1" s="1"/>
  <c r="K7" i="1" l="1"/>
  <c r="M7" i="1" s="1"/>
  <c r="N7" i="1" l="1"/>
  <c r="M13" i="1"/>
  <c r="M19" i="1" s="1"/>
  <c r="N6" i="1" l="1"/>
  <c r="M14" i="1"/>
  <c r="M20" i="1" l="1"/>
  <c r="M21" i="1" s="1"/>
  <c r="M15" i="1"/>
</calcChain>
</file>

<file path=xl/sharedStrings.xml><?xml version="1.0" encoding="utf-8"?>
<sst xmlns="http://schemas.openxmlformats.org/spreadsheetml/2006/main" count="64" uniqueCount="51">
  <si>
    <t>ставка 1</t>
  </si>
  <si>
    <t>комад</t>
  </si>
  <si>
    <t>ставка 2</t>
  </si>
  <si>
    <t>ШИФРА</t>
  </si>
  <si>
    <t>ПАРТИЈА</t>
  </si>
  <si>
    <t xml:space="preserve"> ПРЕДМЕТ НАБАВКЕ</t>
  </si>
  <si>
    <t>КАТАЛОШКИ БРОЈ ПОНУЂЕНОГ ДОБРА</t>
  </si>
  <si>
    <t>ПРОИЗВОЂАЧ</t>
  </si>
  <si>
    <t xml:space="preserve"> ЈЕДИНИЦА МЕРЕ</t>
  </si>
  <si>
    <t xml:space="preserve"> КОЛИЧИНА</t>
  </si>
  <si>
    <t>ЈЕДИНИЧНА ЦЕНА</t>
  </si>
  <si>
    <t>Прилог 1 уговора - спецификација материјала са ценом</t>
  </si>
  <si>
    <t xml:space="preserve"> ИЗНОС ПДВ</t>
  </si>
  <si>
    <t>УКУПНА ЦЕНА СА ПДВ</t>
  </si>
  <si>
    <t xml:space="preserve"> УКУПНА ЦЕНА БЕЗ ПДВ</t>
  </si>
  <si>
    <t>СТОПА ПДВ</t>
  </si>
  <si>
    <t>Dобављач: Megapharm doo</t>
  </si>
  <si>
    <t>ICD-VR sa pretkomorskim senzingom</t>
  </si>
  <si>
    <t>Jednokomorski implantabilni kardioverter defibrilator sa mogućnošću detekcije pretkomorskih signala</t>
  </si>
  <si>
    <t>HV elektroda aktivne fiksacije kompatibilna sa pejsmejkerom iz stavke 1</t>
  </si>
  <si>
    <t>Odgovarajući uvodnik za HV elektrodu</t>
  </si>
  <si>
    <t>Rivacor 5 VR-T DX</t>
  </si>
  <si>
    <t xml:space="preserve">Plexa ProMRI S DX </t>
  </si>
  <si>
    <t>Li plus 8F</t>
  </si>
  <si>
    <t>Enitra 8 DR-T</t>
  </si>
  <si>
    <t>436909
436910</t>
  </si>
  <si>
    <t>Dvokomorski pejsmejker sa frekventnom adaptacijom (DDDR) sa posebnom terapijom za vazovagalne sinkope</t>
  </si>
  <si>
    <t>BIOTRONIK SE &amp; Co. KG, Nemačka</t>
  </si>
  <si>
    <t>УГРАДНИ МАТЕРИЈАЛ: УКУПНА ВРЕДНОСТ БЕЗ ПДВ</t>
  </si>
  <si>
    <t>УГРАДНИ МАТЕРИЈАЛ: ИЗНОС ПДВ (10%)</t>
  </si>
  <si>
    <t>УГРАДНИ МАТЕРИЈАЛ: УКУПНА ВРЕДНОСТ СА ПДВ</t>
  </si>
  <si>
    <t>ПОТРОШНИ МАТЕРИЈАЛ: УКУПНА ВРЕДНОСТ БЕЗ ПДВ</t>
  </si>
  <si>
    <t>ПОТРОШНИ МАТЕРИЈАЛ: ИЗНОС ПДВ (20%)</t>
  </si>
  <si>
    <t>ПОТРОШНИ МАТЕРИЈАЛ: УКУПНА ВРЕДНОСТ СА ПДВ</t>
  </si>
  <si>
    <t>УКУПНА ВРЕДНОСТ БЕЗ ПДВ</t>
  </si>
  <si>
    <t>ИЗНОС ПДВ</t>
  </si>
  <si>
    <t>УКУПНА ВРЕДНОСТ СА ПДВ</t>
  </si>
  <si>
    <t>Elektroda bipolarna, konekcije IS-1 pasivne ili aktivne fiksacije prava ili "J"-krivina</t>
  </si>
  <si>
    <t>Odgovarajući uvodnici za elektrode</t>
  </si>
  <si>
    <t>Solia</t>
  </si>
  <si>
    <t>Li plus 6F</t>
  </si>
  <si>
    <t>395134
377180
377181
377177
377179</t>
  </si>
  <si>
    <t>Greatbatch Medical, SAD</t>
  </si>
  <si>
    <t>ЗАШТИЋЕНИ НАЗИВ ПОНУЂЕНОГ ДОБРА</t>
  </si>
  <si>
    <t>PM22042</t>
  </si>
  <si>
    <t>PM22043</t>
  </si>
  <si>
    <t>BKT22022</t>
  </si>
  <si>
    <t>PM22051</t>
  </si>
  <si>
    <t>PM22052</t>
  </si>
  <si>
    <t>BKT22033</t>
  </si>
  <si>
    <t>ставка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</si>
</sst>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right" vertical="center" wrapText="1"/>
    </xf>
    <xf numFmtId="0" fontId="2" fillId="0" borderId="8" xfId="1" applyFont="1" applyBorder="1" applyAlignment="1">
      <alignment horizontal="right" vertical="center" wrapText="1"/>
    </xf>
    <xf numFmtId="0" fontId="2" fillId="0" borderId="7" xfId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Normal" xfId="0" builtinId="0"/>
    <cellStyle name="Normal 3" xfId="1" xr:uid="{E621ECF4-E17C-4311-90A6-7D7E387C0B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687CB-CE55-45D7-85F9-BC0AC3AD8153}">
  <dimension ref="A1:N21"/>
  <sheetViews>
    <sheetView tabSelected="1" workbookViewId="0">
      <selection activeCell="G6" sqref="G6"/>
    </sheetView>
  </sheetViews>
  <sheetFormatPr defaultRowHeight="15" x14ac:dyDescent="0.25"/>
  <cols>
    <col min="3" max="3" width="14" customWidth="1"/>
    <col min="5" max="5" width="10.85546875" customWidth="1"/>
    <col min="7" max="7" width="12.85546875" customWidth="1"/>
    <col min="9" max="9" width="10.85546875" customWidth="1"/>
    <col min="10" max="10" width="10.140625" customWidth="1"/>
    <col min="11" max="11" width="14.42578125" customWidth="1"/>
    <col min="13" max="13" width="13.85546875" customWidth="1"/>
    <col min="14" max="14" width="17.7109375" customWidth="1"/>
  </cols>
  <sheetData>
    <row r="1" spans="1:14" x14ac:dyDescent="0.25">
      <c r="A1" s="29" t="s">
        <v>11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4" x14ac:dyDescent="0.25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45" x14ac:dyDescent="0.25">
      <c r="A4" s="27" t="s">
        <v>4</v>
      </c>
      <c r="B4" s="27"/>
      <c r="C4" s="1" t="s">
        <v>5</v>
      </c>
      <c r="D4" s="1" t="s">
        <v>3</v>
      </c>
      <c r="E4" s="1" t="s">
        <v>43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14</v>
      </c>
      <c r="L4" s="1" t="s">
        <v>15</v>
      </c>
      <c r="M4" s="1" t="s">
        <v>12</v>
      </c>
      <c r="N4" s="1" t="s">
        <v>13</v>
      </c>
    </row>
    <row r="5" spans="1:14" x14ac:dyDescent="0.25">
      <c r="A5" s="31">
        <v>14</v>
      </c>
      <c r="B5" s="28" t="s">
        <v>17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90" x14ac:dyDescent="0.25">
      <c r="A6" s="32"/>
      <c r="B6" s="1" t="s">
        <v>0</v>
      </c>
      <c r="C6" s="7" t="s">
        <v>18</v>
      </c>
      <c r="D6" s="16" t="s">
        <v>44</v>
      </c>
      <c r="E6" s="9" t="s">
        <v>21</v>
      </c>
      <c r="F6" s="2">
        <v>429564</v>
      </c>
      <c r="G6" s="10" t="s">
        <v>27</v>
      </c>
      <c r="H6" s="3" t="s">
        <v>1</v>
      </c>
      <c r="I6" s="4"/>
      <c r="J6" s="11">
        <v>464800</v>
      </c>
      <c r="K6" s="6">
        <f>I6*J6</f>
        <v>0</v>
      </c>
      <c r="L6" s="5">
        <v>0.1</v>
      </c>
      <c r="M6" s="6">
        <f>K6*L6</f>
        <v>0</v>
      </c>
      <c r="N6" s="6">
        <f>K6+M6</f>
        <v>0</v>
      </c>
    </row>
    <row r="7" spans="1:14" ht="57" x14ac:dyDescent="0.25">
      <c r="A7" s="32"/>
      <c r="B7" s="1" t="s">
        <v>2</v>
      </c>
      <c r="C7" s="8" t="s">
        <v>19</v>
      </c>
      <c r="D7" s="16" t="s">
        <v>45</v>
      </c>
      <c r="E7" s="9" t="s">
        <v>22</v>
      </c>
      <c r="F7" s="2" t="s">
        <v>25</v>
      </c>
      <c r="G7" s="10" t="s">
        <v>27</v>
      </c>
      <c r="H7" s="3" t="s">
        <v>1</v>
      </c>
      <c r="I7" s="4"/>
      <c r="J7" s="11">
        <v>118700</v>
      </c>
      <c r="K7" s="6">
        <f>I7*J7</f>
        <v>0</v>
      </c>
      <c r="L7" s="5">
        <v>0.1</v>
      </c>
      <c r="M7" s="15">
        <f>K7*L7</f>
        <v>0</v>
      </c>
      <c r="N7" s="6">
        <f>K7+M7</f>
        <v>0</v>
      </c>
    </row>
    <row r="8" spans="1:14" ht="34.5" x14ac:dyDescent="0.25">
      <c r="A8" s="33"/>
      <c r="B8" s="18" t="s">
        <v>50</v>
      </c>
      <c r="C8" s="8" t="s">
        <v>20</v>
      </c>
      <c r="D8" s="17" t="s">
        <v>46</v>
      </c>
      <c r="E8" s="9" t="s">
        <v>23</v>
      </c>
      <c r="F8" s="2">
        <v>417671</v>
      </c>
      <c r="G8" s="10" t="s">
        <v>42</v>
      </c>
      <c r="H8" s="3" t="s">
        <v>1</v>
      </c>
      <c r="I8" s="4"/>
      <c r="J8" s="11">
        <v>3800</v>
      </c>
      <c r="K8" s="6">
        <f>I8*J8</f>
        <v>0</v>
      </c>
      <c r="L8" s="5">
        <v>0.2</v>
      </c>
      <c r="M8" s="6">
        <f>K8*0.2</f>
        <v>0</v>
      </c>
      <c r="N8" s="6">
        <f>K8+M8</f>
        <v>0</v>
      </c>
    </row>
    <row r="9" spans="1:14" x14ac:dyDescent="0.25">
      <c r="A9" s="27">
        <v>28</v>
      </c>
      <c r="B9" s="28" t="s">
        <v>26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3.75" customHeight="1" x14ac:dyDescent="0.25">
      <c r="A10" s="27"/>
      <c r="B10" s="12" t="s">
        <v>0</v>
      </c>
      <c r="C10" s="8" t="s">
        <v>26</v>
      </c>
      <c r="D10" s="16" t="s">
        <v>47</v>
      </c>
      <c r="E10" s="10" t="s">
        <v>24</v>
      </c>
      <c r="F10" s="10">
        <v>407147</v>
      </c>
      <c r="G10" s="10" t="s">
        <v>27</v>
      </c>
      <c r="H10" s="14" t="s">
        <v>1</v>
      </c>
      <c r="I10" s="4"/>
      <c r="J10" s="11">
        <v>274000</v>
      </c>
      <c r="K10" s="13">
        <f>I10*J10</f>
        <v>0</v>
      </c>
      <c r="L10" s="5">
        <v>0.1</v>
      </c>
      <c r="M10" s="13">
        <f>L10*K10</f>
        <v>0</v>
      </c>
      <c r="N10" s="13">
        <f>K10+M10</f>
        <v>0</v>
      </c>
    </row>
    <row r="11" spans="1:14" ht="33.75" customHeight="1" x14ac:dyDescent="0.25">
      <c r="A11" s="27"/>
      <c r="B11" s="12" t="s">
        <v>2</v>
      </c>
      <c r="C11" s="8" t="s">
        <v>37</v>
      </c>
      <c r="D11" s="16" t="s">
        <v>48</v>
      </c>
      <c r="E11" s="10" t="s">
        <v>39</v>
      </c>
      <c r="F11" s="10" t="s">
        <v>41</v>
      </c>
      <c r="G11" s="10" t="s">
        <v>27</v>
      </c>
      <c r="H11" s="14" t="s">
        <v>1</v>
      </c>
      <c r="I11" s="4"/>
      <c r="J11" s="11">
        <v>20000</v>
      </c>
      <c r="K11" s="13">
        <f>I11*J11</f>
        <v>0</v>
      </c>
      <c r="L11" s="5">
        <v>0.1</v>
      </c>
      <c r="M11" s="15">
        <f>L11*K11</f>
        <v>0</v>
      </c>
      <c r="N11" s="13">
        <f>K11+M11</f>
        <v>0</v>
      </c>
    </row>
    <row r="12" spans="1:14" ht="33.75" customHeight="1" x14ac:dyDescent="0.25">
      <c r="A12" s="27"/>
      <c r="B12" s="18" t="s">
        <v>50</v>
      </c>
      <c r="C12" s="8" t="s">
        <v>38</v>
      </c>
      <c r="D12" s="17" t="s">
        <v>49</v>
      </c>
      <c r="E12" s="10" t="s">
        <v>40</v>
      </c>
      <c r="F12" s="10">
        <v>417669</v>
      </c>
      <c r="G12" s="10" t="s">
        <v>42</v>
      </c>
      <c r="H12" s="14" t="s">
        <v>1</v>
      </c>
      <c r="I12" s="4"/>
      <c r="J12" s="11">
        <v>3800</v>
      </c>
      <c r="K12" s="13">
        <f>I12*J12</f>
        <v>0</v>
      </c>
      <c r="L12" s="5">
        <v>0.2</v>
      </c>
      <c r="M12" s="13">
        <f>K12*0.2</f>
        <v>0</v>
      </c>
      <c r="N12" s="13">
        <f>K12+M12</f>
        <v>0</v>
      </c>
    </row>
    <row r="13" spans="1:14" ht="23.25" customHeight="1" x14ac:dyDescent="0.25">
      <c r="A13" s="22" t="s">
        <v>28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25">
        <f>K6+K7+K10+K11</f>
        <v>0</v>
      </c>
      <c r="N13" s="26"/>
    </row>
    <row r="14" spans="1:14" ht="17.25" customHeight="1" x14ac:dyDescent="0.25">
      <c r="A14" s="22" t="s">
        <v>29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5">
        <f>M6+M7+M10+M11</f>
        <v>0</v>
      </c>
      <c r="N14" s="26"/>
    </row>
    <row r="15" spans="1:14" ht="17.25" customHeight="1" x14ac:dyDescent="0.25">
      <c r="A15" s="22" t="s">
        <v>30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5">
        <f>M13+M14</f>
        <v>0</v>
      </c>
      <c r="N15" s="26"/>
    </row>
    <row r="16" spans="1:14" ht="17.25" customHeight="1" x14ac:dyDescent="0.25">
      <c r="A16" s="22" t="s">
        <v>31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5">
        <f>K8+K12</f>
        <v>0</v>
      </c>
      <c r="N16" s="26"/>
    </row>
    <row r="17" spans="1:14" ht="15" customHeight="1" x14ac:dyDescent="0.25">
      <c r="A17" s="22" t="s">
        <v>32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25">
        <f>M8+M12</f>
        <v>0</v>
      </c>
      <c r="N17" s="26"/>
    </row>
    <row r="18" spans="1:14" ht="18" customHeight="1" x14ac:dyDescent="0.25">
      <c r="A18" s="22" t="s">
        <v>33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25">
        <f>M16+M17</f>
        <v>0</v>
      </c>
      <c r="N18" s="26"/>
    </row>
    <row r="19" spans="1:14" x14ac:dyDescent="0.25">
      <c r="A19" s="19" t="s">
        <v>34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20">
        <f>M13+M16</f>
        <v>0</v>
      </c>
      <c r="N19" s="21"/>
    </row>
    <row r="20" spans="1:14" ht="20.25" customHeight="1" x14ac:dyDescent="0.25">
      <c r="A20" s="19" t="s">
        <v>35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>
        <f>M14+M17</f>
        <v>0</v>
      </c>
      <c r="N20" s="21"/>
    </row>
    <row r="21" spans="1:14" ht="21.75" customHeight="1" x14ac:dyDescent="0.25">
      <c r="A21" s="19" t="s">
        <v>36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0">
        <f>M19+M20</f>
        <v>0</v>
      </c>
      <c r="N21" s="21"/>
    </row>
  </sheetData>
  <mergeCells count="25">
    <mergeCell ref="A15:L15"/>
    <mergeCell ref="M15:N15"/>
    <mergeCell ref="A9:A12"/>
    <mergeCell ref="B9:N9"/>
    <mergeCell ref="A1:N1"/>
    <mergeCell ref="A3:N3"/>
    <mergeCell ref="A13:L13"/>
    <mergeCell ref="M13:N13"/>
    <mergeCell ref="A14:L14"/>
    <mergeCell ref="M14:N14"/>
    <mergeCell ref="A4:B4"/>
    <mergeCell ref="B5:N5"/>
    <mergeCell ref="A5:A8"/>
    <mergeCell ref="A16:L16"/>
    <mergeCell ref="M16:N16"/>
    <mergeCell ref="A17:L17"/>
    <mergeCell ref="M17:N17"/>
    <mergeCell ref="A18:L18"/>
    <mergeCell ref="M18:N18"/>
    <mergeCell ref="A19:L19"/>
    <mergeCell ref="M19:N19"/>
    <mergeCell ref="A20:L20"/>
    <mergeCell ref="M20:N20"/>
    <mergeCell ref="A21:L21"/>
    <mergeCell ref="M21:N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megapharm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Mihailo Minić</cp:lastModifiedBy>
  <dcterms:created xsi:type="dcterms:W3CDTF">2022-02-17T11:12:45Z</dcterms:created>
  <dcterms:modified xsi:type="dcterms:W3CDTF">2022-03-15T12:23:08Z</dcterms:modified>
</cp:coreProperties>
</file>