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B20B763F-E6B3-4627-B274-102BE6E27566}" xr6:coauthVersionLast="36" xr6:coauthVersionMax="36" xr10:uidLastSave="{00000000-0000-0000-0000-000000000000}"/>
  <bookViews>
    <workbookView xWindow="0" yWindow="0" windowWidth="28770" windowHeight="6570" xr2:uid="{00000000-000D-0000-FFFF-FFFF00000000}"/>
  </bookViews>
  <sheets>
    <sheet name="Austrolin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" i="1" l="1"/>
  <c r="M9" i="1"/>
  <c r="K8" i="1"/>
  <c r="N8" i="1" s="1"/>
  <c r="K9" i="1"/>
  <c r="N14" i="1" s="1"/>
  <c r="K10" i="1"/>
  <c r="M10" i="1" s="1"/>
  <c r="K7" i="1"/>
  <c r="N17" i="1" s="1"/>
  <c r="N10" i="1" l="1"/>
  <c r="N9" i="1"/>
  <c r="N16" i="1" s="1"/>
  <c r="N11" i="1"/>
  <c r="M7" i="1"/>
  <c r="N7" i="1" s="1"/>
  <c r="N15" i="1"/>
  <c r="N19" i="1" l="1"/>
  <c r="N13" i="1"/>
  <c r="N12" i="1"/>
  <c r="N18" i="1"/>
</calcChain>
</file>

<file path=xl/sharedStrings.xml><?xml version="1.0" encoding="utf-8"?>
<sst xmlns="http://schemas.openxmlformats.org/spreadsheetml/2006/main" count="54" uniqueCount="49">
  <si>
    <t>ЗАШТИЋЕНИ НАЗИВ ПОНУЂЕНОГ ДОБРА</t>
  </si>
  <si>
    <t>КАТАЛОШКИ БРОЈ</t>
  </si>
  <si>
    <t>ПРОИЗВОЂАЧ</t>
  </si>
  <si>
    <t>ЈЕДИНИЦА МЕРЕ</t>
  </si>
  <si>
    <t>КОЛИЧИНА</t>
  </si>
  <si>
    <t>ЈЕДИНИЧНА ЦЕНА</t>
  </si>
  <si>
    <t>УКУПНА ЦЕНА            БЕЗ ПДВ-А</t>
  </si>
  <si>
    <t>СТОПА ПДВ-А</t>
  </si>
  <si>
    <t>ИЗНОС ПДВ-А</t>
  </si>
  <si>
    <t>комад</t>
  </si>
  <si>
    <t>УГРАДНИ МАТЕРИЈАЛ: Укупна вредност уговора без ПДВ-а:</t>
  </si>
  <si>
    <t>УГРАДНИ МАТЕРИЈАЛ: Износ ПДВ-а:</t>
  </si>
  <si>
    <t>УГРАДНИ МАТЕРИЈАЛ: Укупна вредност уговора  са ПДВ-ом:</t>
  </si>
  <si>
    <t>ШИФРА</t>
  </si>
  <si>
    <t>УКУПНА ЦЕНА СА ПДВ-ом</t>
  </si>
  <si>
    <t>Ставка 1</t>
  </si>
  <si>
    <t>Ставка 2</t>
  </si>
  <si>
    <t>Ставка 3</t>
  </si>
  <si>
    <t>ПОТРОШНИ МАТЕРИЈАЛ: Укупна вредност уговора  са ПДВ-ом:</t>
  </si>
  <si>
    <t>ПОТРОШНИ МАТЕРИЈАЛ: Укупна вредност уговора без ПДВ-а:</t>
  </si>
  <si>
    <t>ПОТРОШНИ МАТЕРИЈАЛ: Износ ПДВ-а:</t>
  </si>
  <si>
    <t>Укупна вредност уговора без ПДВ-а:</t>
  </si>
  <si>
    <t xml:space="preserve"> Износ ПДВ-а:</t>
  </si>
  <si>
    <t>Укупна вредност уговора  са ПДВ-ом:</t>
  </si>
  <si>
    <t>Назив добављача: Austroline d.o.o.</t>
  </si>
  <si>
    <t>Наставак</t>
  </si>
  <si>
    <t>Балон катетер</t>
  </si>
  <si>
    <t>Ставка 4</t>
  </si>
  <si>
    <t>Покривени балоном експандирајући стент</t>
  </si>
  <si>
    <t>SG22009</t>
  </si>
  <si>
    <t>91BX****L-00</t>
  </si>
  <si>
    <r>
      <rPr>
        <b/>
        <i/>
        <sz val="10"/>
        <color theme="1"/>
        <rFont val="Arial"/>
        <family val="2"/>
      </rPr>
      <t xml:space="preserve">Прилог 1 Уговора- Спецификација материјала са ценом
</t>
    </r>
    <r>
      <rPr>
        <b/>
        <sz val="10"/>
        <color theme="1"/>
        <rFont val="Arial"/>
        <family val="2"/>
      </rPr>
      <t xml:space="preserve">
Јавна набавка Ендоваскуларни графтови за трбушну аорту за лечење анеуризми врата краћег од 10мм, 404-3-110/22-2</t>
    </r>
  </si>
  <si>
    <t>Предмет набавке</t>
  </si>
  <si>
    <t>НАЗИВ СТАВКЕ</t>
  </si>
  <si>
    <t>БРОЈ СТАВКЕ</t>
  </si>
  <si>
    <t>Ендоваскуларни графтови за трбушну аорту за лечење анеуризми врата краћег од 10мм</t>
  </si>
  <si>
    <t>Тело стент графта</t>
  </si>
  <si>
    <t>SG22001</t>
  </si>
  <si>
    <t>SG22002</t>
  </si>
  <si>
    <t>BKT22002</t>
  </si>
  <si>
    <t>Endurant IIs Stent Graft System -Bifurcated</t>
  </si>
  <si>
    <t>Endurant II Stent Graft System -Contralateral Limb/Iliac Extension/AorticExtension</t>
  </si>
  <si>
    <t>Reliant Stent Graft Balloon Catheter</t>
  </si>
  <si>
    <t>E-Ventus BX stent</t>
  </si>
  <si>
    <t>ESBFxxxxCxxxEE</t>
  </si>
  <si>
    <t>Medtronic, SAD</t>
  </si>
  <si>
    <t xml:space="preserve">Jotec GmbH, Nemačka </t>
  </si>
  <si>
    <t>ETLWxxxxCxxxEE;
ETLWxxxxCxxEE;
ETEWxxxxCxxEE;
ETCFxxxxCxxEE</t>
  </si>
  <si>
    <t>AB46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</si>
</sst>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8"/>
      <color rgb="FF00000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  <charset val="238"/>
    </font>
    <font>
      <b/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0" fontId="8" fillId="0" borderId="0"/>
    <xf numFmtId="0" fontId="9" fillId="0" borderId="0"/>
  </cellStyleXfs>
  <cellXfs count="25">
    <xf numFmtId="0" fontId="0" fillId="0" borderId="0" xfId="0"/>
    <xf numFmtId="4" fontId="0" fillId="0" borderId="0" xfId="0" applyNumberFormat="1"/>
    <xf numFmtId="4" fontId="2" fillId="3" borderId="1" xfId="0" applyNumberFormat="1" applyFont="1" applyFill="1" applyBorder="1" applyAlignment="1">
      <alignment horizontal="center" vertical="center" wrapText="1"/>
    </xf>
    <xf numFmtId="3" fontId="0" fillId="0" borderId="0" xfId="1" applyNumberFormat="1" applyFont="1"/>
    <xf numFmtId="10" fontId="6" fillId="0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3" borderId="0" xfId="0" applyFill="1" applyBorder="1"/>
    <xf numFmtId="0" fontId="7" fillId="4" borderId="1" xfId="0" applyFont="1" applyFill="1" applyBorder="1" applyAlignment="1">
      <alignment horizontal="center" vertical="center" wrapText="1"/>
    </xf>
    <xf numFmtId="0" fontId="6" fillId="3" borderId="1" xfId="2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4" fontId="3" fillId="0" borderId="0" xfId="0" applyNumberFormat="1" applyFont="1" applyAlignment="1">
      <alignment horizontal="center" wrapText="1"/>
    </xf>
    <xf numFmtId="0" fontId="1" fillId="0" borderId="0" xfId="0" applyFont="1" applyBorder="1" applyAlignment="1">
      <alignment horizontal="left"/>
    </xf>
    <xf numFmtId="0" fontId="3" fillId="5" borderId="4" xfId="0" applyFont="1" applyFill="1" applyBorder="1" applyAlignment="1">
      <alignment horizontal="center" vertical="center" wrapText="1"/>
    </xf>
    <xf numFmtId="4" fontId="10" fillId="5" borderId="2" xfId="0" applyNumberFormat="1" applyFont="1" applyFill="1" applyBorder="1" applyAlignment="1">
      <alignment horizontal="center" vertical="center" wrapText="1"/>
    </xf>
    <xf numFmtId="4" fontId="10" fillId="5" borderId="3" xfId="0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4" fontId="10" fillId="5" borderId="1" xfId="0" applyNumberFormat="1" applyFont="1" applyFill="1" applyBorder="1" applyAlignment="1">
      <alignment horizontal="center" vertical="center" wrapText="1"/>
    </xf>
    <xf numFmtId="3" fontId="10" fillId="5" borderId="1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10" fillId="5" borderId="2" xfId="0" applyFont="1" applyFill="1" applyBorder="1" applyAlignment="1">
      <alignment horizontal="center" vertical="center" wrapText="1"/>
    </xf>
    <xf numFmtId="3" fontId="10" fillId="5" borderId="2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4">
    <cellStyle name="Normal" xfId="0" builtinId="0"/>
    <cellStyle name="Normal 3" xfId="3" xr:uid="{77436BDE-2C14-486A-8776-4B37DEA38FD0}"/>
    <cellStyle name="Normal_Priznto djuture" xfId="2" xr:uid="{131CA427-F57B-4943-AC2B-AEEDC34C927F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9"/>
  <sheetViews>
    <sheetView tabSelected="1" topLeftCell="C1" workbookViewId="0">
      <selection activeCell="F9" sqref="F9:F10"/>
    </sheetView>
  </sheetViews>
  <sheetFormatPr defaultRowHeight="15" x14ac:dyDescent="0.25"/>
  <cols>
    <col min="1" max="1" width="13.5703125" customWidth="1"/>
    <col min="2" max="2" width="17.140625" customWidth="1"/>
    <col min="3" max="3" width="34.7109375" customWidth="1"/>
    <col min="4" max="4" width="19.140625" customWidth="1"/>
    <col min="5" max="5" width="33.28515625" bestFit="1" customWidth="1"/>
    <col min="6" max="9" width="17.140625" customWidth="1"/>
    <col min="10" max="11" width="17.140625" style="1" customWidth="1"/>
    <col min="12" max="12" width="17.140625" style="3" customWidth="1"/>
    <col min="13" max="14" width="17.140625" style="1" customWidth="1"/>
    <col min="15" max="15" width="11.7109375" bestFit="1" customWidth="1"/>
  </cols>
  <sheetData>
    <row r="1" spans="1:15" ht="59.25" customHeight="1" x14ac:dyDescent="0.25">
      <c r="B1" s="12" t="s">
        <v>31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3"/>
      <c r="N1" s="13"/>
    </row>
    <row r="2" spans="1:15" ht="42.75" customHeight="1" x14ac:dyDescent="0.25">
      <c r="B2" s="14" t="s">
        <v>24</v>
      </c>
      <c r="C2" s="14"/>
      <c r="D2" s="14"/>
      <c r="E2" s="14"/>
      <c r="F2" s="14"/>
      <c r="G2" s="14"/>
      <c r="H2" s="14"/>
    </row>
    <row r="3" spans="1:15" s="6" customFormat="1" ht="22.5" customHeight="1" x14ac:dyDescent="0.25">
      <c r="A3" s="15" t="s">
        <v>32</v>
      </c>
      <c r="B3" s="18" t="s">
        <v>34</v>
      </c>
      <c r="C3" s="18" t="s">
        <v>33</v>
      </c>
      <c r="D3" s="18" t="s">
        <v>13</v>
      </c>
      <c r="E3" s="18" t="s">
        <v>0</v>
      </c>
      <c r="F3" s="18" t="s">
        <v>1</v>
      </c>
      <c r="G3" s="18" t="s">
        <v>2</v>
      </c>
      <c r="H3" s="18" t="s">
        <v>3</v>
      </c>
      <c r="I3" s="18" t="s">
        <v>4</v>
      </c>
      <c r="J3" s="19" t="s">
        <v>5</v>
      </c>
      <c r="K3" s="19" t="s">
        <v>6</v>
      </c>
      <c r="L3" s="20" t="s">
        <v>7</v>
      </c>
      <c r="M3" s="19" t="s">
        <v>8</v>
      </c>
      <c r="N3" s="16" t="s">
        <v>14</v>
      </c>
    </row>
    <row r="4" spans="1:15" s="6" customFormat="1" x14ac:dyDescent="0.25">
      <c r="A4" s="15"/>
      <c r="B4" s="18"/>
      <c r="C4" s="18"/>
      <c r="D4" s="18"/>
      <c r="E4" s="18"/>
      <c r="F4" s="18"/>
      <c r="G4" s="18"/>
      <c r="H4" s="18"/>
      <c r="I4" s="18"/>
      <c r="J4" s="19"/>
      <c r="K4" s="19"/>
      <c r="L4" s="20"/>
      <c r="M4" s="19"/>
      <c r="N4" s="17"/>
    </row>
    <row r="5" spans="1:15" s="6" customFormat="1" x14ac:dyDescent="0.25">
      <c r="A5" s="15"/>
      <c r="B5" s="18"/>
      <c r="C5" s="18"/>
      <c r="D5" s="18"/>
      <c r="E5" s="18"/>
      <c r="F5" s="18"/>
      <c r="G5" s="18"/>
      <c r="H5" s="18"/>
      <c r="I5" s="18"/>
      <c r="J5" s="19"/>
      <c r="K5" s="19"/>
      <c r="L5" s="20"/>
      <c r="M5" s="19"/>
      <c r="N5" s="17"/>
    </row>
    <row r="6" spans="1:15" s="6" customFormat="1" x14ac:dyDescent="0.25">
      <c r="A6" s="15"/>
      <c r="B6" s="22"/>
      <c r="C6" s="22"/>
      <c r="D6" s="22"/>
      <c r="E6" s="22"/>
      <c r="F6" s="22"/>
      <c r="G6" s="22"/>
      <c r="H6" s="22"/>
      <c r="I6" s="22"/>
      <c r="J6" s="16"/>
      <c r="K6" s="16"/>
      <c r="L6" s="23"/>
      <c r="M6" s="16"/>
      <c r="N6" s="17"/>
    </row>
    <row r="7" spans="1:15" s="7" customFormat="1" ht="48.75" customHeight="1" x14ac:dyDescent="0.25">
      <c r="A7" s="24" t="s">
        <v>35</v>
      </c>
      <c r="B7" s="9" t="s">
        <v>15</v>
      </c>
      <c r="C7" s="8" t="s">
        <v>36</v>
      </c>
      <c r="D7" s="10" t="s">
        <v>37</v>
      </c>
      <c r="E7" s="10" t="s">
        <v>40</v>
      </c>
      <c r="F7" s="10" t="s">
        <v>44</v>
      </c>
      <c r="G7" s="10" t="s">
        <v>45</v>
      </c>
      <c r="H7" s="10" t="s">
        <v>9</v>
      </c>
      <c r="I7" s="10"/>
      <c r="J7" s="11">
        <v>515498</v>
      </c>
      <c r="K7" s="11">
        <f>I7*J7</f>
        <v>0</v>
      </c>
      <c r="L7" s="4">
        <v>0.1</v>
      </c>
      <c r="M7" s="2">
        <f>K7*L7</f>
        <v>0</v>
      </c>
      <c r="N7" s="2">
        <f>K7+M7</f>
        <v>0</v>
      </c>
    </row>
    <row r="8" spans="1:15" s="7" customFormat="1" ht="48.75" customHeight="1" x14ac:dyDescent="0.25">
      <c r="A8" s="24"/>
      <c r="B8" s="9" t="s">
        <v>16</v>
      </c>
      <c r="C8" s="10" t="s">
        <v>25</v>
      </c>
      <c r="D8" s="10" t="s">
        <v>38</v>
      </c>
      <c r="E8" s="10" t="s">
        <v>41</v>
      </c>
      <c r="F8" s="10" t="s">
        <v>47</v>
      </c>
      <c r="G8" s="10" t="s">
        <v>45</v>
      </c>
      <c r="H8" s="10" t="s">
        <v>9</v>
      </c>
      <c r="I8" s="10"/>
      <c r="J8" s="11">
        <v>124017</v>
      </c>
      <c r="K8" s="11">
        <f t="shared" ref="K8:K10" si="0">I8*J8</f>
        <v>0</v>
      </c>
      <c r="L8" s="4">
        <v>0.1</v>
      </c>
      <c r="M8" s="2">
        <f t="shared" ref="M8:M10" si="1">K8*L8</f>
        <v>0</v>
      </c>
      <c r="N8" s="2">
        <f t="shared" ref="N8:N10" si="2">K8+M8</f>
        <v>0</v>
      </c>
    </row>
    <row r="9" spans="1:15" s="7" customFormat="1" ht="48.75" customHeight="1" x14ac:dyDescent="0.25">
      <c r="A9" s="24"/>
      <c r="B9" s="9" t="s">
        <v>17</v>
      </c>
      <c r="C9" s="10" t="s">
        <v>26</v>
      </c>
      <c r="D9" s="10" t="s">
        <v>39</v>
      </c>
      <c r="E9" s="10" t="s">
        <v>42</v>
      </c>
      <c r="F9" s="10" t="s">
        <v>48</v>
      </c>
      <c r="G9" s="10" t="s">
        <v>45</v>
      </c>
      <c r="H9" s="10" t="s">
        <v>9</v>
      </c>
      <c r="I9" s="10"/>
      <c r="J9" s="11">
        <v>6293</v>
      </c>
      <c r="K9" s="11">
        <f t="shared" si="0"/>
        <v>0</v>
      </c>
      <c r="L9" s="4">
        <v>0.2</v>
      </c>
      <c r="M9" s="2">
        <f t="shared" si="1"/>
        <v>0</v>
      </c>
      <c r="N9" s="2">
        <f t="shared" si="2"/>
        <v>0</v>
      </c>
    </row>
    <row r="10" spans="1:15" s="7" customFormat="1" ht="48.75" customHeight="1" x14ac:dyDescent="0.25">
      <c r="A10" s="24"/>
      <c r="B10" s="9" t="s">
        <v>27</v>
      </c>
      <c r="C10" s="10" t="s">
        <v>28</v>
      </c>
      <c r="D10" s="10" t="s">
        <v>29</v>
      </c>
      <c r="E10" s="10" t="s">
        <v>43</v>
      </c>
      <c r="F10" s="10" t="s">
        <v>30</v>
      </c>
      <c r="G10" s="10" t="s">
        <v>46</v>
      </c>
      <c r="H10" s="10" t="s">
        <v>9</v>
      </c>
      <c r="I10" s="10"/>
      <c r="J10" s="11">
        <v>200000</v>
      </c>
      <c r="K10" s="11">
        <f t="shared" si="0"/>
        <v>0</v>
      </c>
      <c r="L10" s="4">
        <v>0.1</v>
      </c>
      <c r="M10" s="2">
        <f t="shared" si="1"/>
        <v>0</v>
      </c>
      <c r="N10" s="2">
        <f t="shared" si="2"/>
        <v>0</v>
      </c>
    </row>
    <row r="11" spans="1:15" s="6" customFormat="1" ht="18.75" customHeight="1" x14ac:dyDescent="0.25">
      <c r="A11" s="21" t="s">
        <v>10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5">
        <f>K7+K8+K10</f>
        <v>0</v>
      </c>
    </row>
    <row r="12" spans="1:15" s="6" customFormat="1" ht="18.75" customHeight="1" x14ac:dyDescent="0.25">
      <c r="A12" s="21" t="s">
        <v>11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5">
        <f>M7+M8+M10</f>
        <v>0</v>
      </c>
    </row>
    <row r="13" spans="1:15" s="6" customFormat="1" ht="18.75" customHeight="1" x14ac:dyDescent="0.25">
      <c r="A13" s="21" t="s">
        <v>12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5">
        <f>N7+N8+N9</f>
        <v>0</v>
      </c>
    </row>
    <row r="14" spans="1:15" ht="15" customHeight="1" x14ac:dyDescent="0.25">
      <c r="A14" s="21" t="s">
        <v>19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5">
        <f>K9</f>
        <v>0</v>
      </c>
      <c r="O14" s="1"/>
    </row>
    <row r="15" spans="1:15" ht="15" customHeight="1" x14ac:dyDescent="0.25">
      <c r="A15" s="21" t="s">
        <v>20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5">
        <f>M9</f>
        <v>0</v>
      </c>
    </row>
    <row r="16" spans="1:15" ht="15" customHeight="1" x14ac:dyDescent="0.25">
      <c r="A16" s="21" t="s">
        <v>18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5">
        <f>N9</f>
        <v>0</v>
      </c>
    </row>
    <row r="17" spans="1:14" ht="15" customHeight="1" x14ac:dyDescent="0.25">
      <c r="A17" s="21" t="s">
        <v>21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5">
        <f>K7+K8+K9+K10</f>
        <v>0</v>
      </c>
    </row>
    <row r="18" spans="1:14" x14ac:dyDescent="0.25">
      <c r="A18" s="21" t="s">
        <v>22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5">
        <f>M7+M8+M9+M10</f>
        <v>0</v>
      </c>
    </row>
    <row r="19" spans="1:14" ht="15" customHeight="1" x14ac:dyDescent="0.25">
      <c r="A19" s="21" t="s">
        <v>23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5">
        <f>N7+N8+N9+N10</f>
        <v>0</v>
      </c>
    </row>
  </sheetData>
  <mergeCells count="26">
    <mergeCell ref="A18:M18"/>
    <mergeCell ref="A19:M19"/>
    <mergeCell ref="A7:A10"/>
    <mergeCell ref="A11:M11"/>
    <mergeCell ref="A12:M12"/>
    <mergeCell ref="A13:M13"/>
    <mergeCell ref="A14:M14"/>
    <mergeCell ref="M3:M6"/>
    <mergeCell ref="A15:M15"/>
    <mergeCell ref="A16:M16"/>
    <mergeCell ref="A17:M17"/>
    <mergeCell ref="B1:N1"/>
    <mergeCell ref="B2:H2"/>
    <mergeCell ref="A3:A6"/>
    <mergeCell ref="N3:N6"/>
    <mergeCell ref="B3:B6"/>
    <mergeCell ref="C3:C6"/>
    <mergeCell ref="E3:E6"/>
    <mergeCell ref="F3:F6"/>
    <mergeCell ref="G3:G6"/>
    <mergeCell ref="H3:H6"/>
    <mergeCell ref="D3:D6"/>
    <mergeCell ref="I3:I6"/>
    <mergeCell ref="J3:J6"/>
    <mergeCell ref="K3:K6"/>
    <mergeCell ref="L3:L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Austroline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2022-02-07T14:10:04Z</dcterms:modified>
</cp:coreProperties>
</file>