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D60FF1B-AFD2-4412-AF63-2F17151E26B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ptu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L10" i="1" l="1"/>
  <c r="J8" i="1"/>
  <c r="J11" i="1"/>
  <c r="M14" i="1" s="1"/>
  <c r="J12" i="1"/>
  <c r="J7" i="1"/>
  <c r="J13" i="1" l="1"/>
  <c r="M17" i="1"/>
  <c r="M20" i="1"/>
  <c r="M10" i="1"/>
  <c r="L7" i="1"/>
  <c r="L11" i="1"/>
  <c r="M11" i="1" s="1"/>
  <c r="L12" i="1"/>
  <c r="M12" i="1" s="1"/>
  <c r="L8" i="1"/>
  <c r="M8" i="1" s="1"/>
  <c r="L13" i="1" l="1"/>
  <c r="M13" i="1"/>
  <c r="M21" i="1"/>
  <c r="M16" i="1"/>
  <c r="M18" i="1"/>
  <c r="M15" i="1"/>
  <c r="M7" i="1"/>
  <c r="M19" i="1" l="1"/>
  <c r="M22" i="1"/>
</calcChain>
</file>

<file path=xl/sharedStrings.xml><?xml version="1.0" encoding="utf-8"?>
<sst xmlns="http://schemas.openxmlformats.org/spreadsheetml/2006/main" count="60" uniqueCount="53">
  <si>
    <t>БРОЈ ПАРТИЈЕ</t>
  </si>
  <si>
    <t>НАЗИВ ПАРТИЈЕ</t>
  </si>
  <si>
    <t>ЗАШТИЋЕНИ НАЗИВ ПОНУЂЕНОГ ДОБРА</t>
  </si>
  <si>
    <t>КАТАЛОШКИ БРОЈ</t>
  </si>
  <si>
    <t>ПРОИЗВОЂАЧ</t>
  </si>
  <si>
    <t>ЈЕДИНИЦА МЕРЕ</t>
  </si>
  <si>
    <t>КОЛИЧИНА</t>
  </si>
  <si>
    <t>ЈЕДИНИЧНА ЦЕНА</t>
  </si>
  <si>
    <t>УКУПНА ЦЕНА            БЕЗ ПДВ-А</t>
  </si>
  <si>
    <t>СТОПА ПДВ-А</t>
  </si>
  <si>
    <t>ИЗНОС ПДВ-А</t>
  </si>
  <si>
    <t>комад</t>
  </si>
  <si>
    <r>
      <rPr>
        <b/>
        <i/>
        <sz val="10"/>
        <color theme="1"/>
        <rFont val="Arial"/>
        <family val="2"/>
      </rPr>
      <t xml:space="preserve">Прилог 1 Уговора- Спецификација материјала са ценом
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ЈАВНА НАБАВКА ГРАФТОВИ И ЕНДОВАСКУЛАРНИ ГРАФТОВИ СА ПРАТЕЋИМ СПЕЦИФИЧНИМ МАТЕРИЈАЛОМ, КОЈИ ЈЕ НЕОПХОДАН ЗА ЊЕГОВУ ИМПЛАНТАЦИЈУ, БРОЈ ЈАВНЕ НАБАВКЕ 404-1-110/21-49</t>
    </r>
  </si>
  <si>
    <t>УГРАДНИ МАТЕРИЈАЛ: Укупна вредност уговора без ПДВ-а:</t>
  </si>
  <si>
    <t>УГРАДНИ МАТЕРИЈАЛ: Износ ПДВ-а:</t>
  </si>
  <si>
    <t>УГРАДНИ МАТЕРИЈАЛ: Укупна вредност уговора  са ПДВ-ом:</t>
  </si>
  <si>
    <t>ШИФРА</t>
  </si>
  <si>
    <t>УКУПНА ЦЕНА СА ПДВ-ом</t>
  </si>
  <si>
    <t>FOGARTY КАТЕТЕРИ(величине од 2 до 8 Ch и 10 Ch)</t>
  </si>
  <si>
    <t>21.</t>
  </si>
  <si>
    <t>Тврда жица</t>
  </si>
  <si>
    <t xml:space="preserve">Хибридни графт (поткожни систем) за хемодијализни приступ </t>
  </si>
  <si>
    <t>Артеријска компонента</t>
  </si>
  <si>
    <t>Венска компонента</t>
  </si>
  <si>
    <t>Сет за уградњу</t>
  </si>
  <si>
    <t>Ставка 1</t>
  </si>
  <si>
    <t>Ставка 2</t>
  </si>
  <si>
    <t>Ставка 3</t>
  </si>
  <si>
    <t>Назив добављача: Aptus d.o.o.</t>
  </si>
  <si>
    <t>Embolectomy and trombectomy catheter</t>
  </si>
  <si>
    <t>EFBXFXX, EFBXXFXX</t>
  </si>
  <si>
    <t>InQwire Diagnostic Guide Wire, PTFE-Coated</t>
  </si>
  <si>
    <t>6680-23</t>
  </si>
  <si>
    <t>HeRo Graft Arterial Graft Component</t>
  </si>
  <si>
    <t>HERO1002</t>
  </si>
  <si>
    <t>HeRo Graft Venous Outflow Component</t>
  </si>
  <si>
    <t>HERO1001VOC</t>
  </si>
  <si>
    <t>HeRo Graft Accessory Component Kit</t>
  </si>
  <si>
    <t>HERO1003</t>
  </si>
  <si>
    <t>BKT22001</t>
  </si>
  <si>
    <t>BKT22003</t>
  </si>
  <si>
    <t>GR22014</t>
  </si>
  <si>
    <t>GR22015</t>
  </si>
  <si>
    <t>BKT22006</t>
  </si>
  <si>
    <t>Balton Sp. z o.o. Poljska</t>
  </si>
  <si>
    <t>Merit Medical Systems, Inc., SAD</t>
  </si>
  <si>
    <t>ПОТРОШНИ МАТЕРИЈАЛ: Укупна вредност уговора  са ПДВ-ом:</t>
  </si>
  <si>
    <t>ПОТРОШНИ МАТЕРИЈАЛ: Укупна вредност уговора без ПДВ-а:</t>
  </si>
  <si>
    <t>ПОТРОШНИ МАТЕРИЈАЛ: Износ ПДВ-а:</t>
  </si>
  <si>
    <t>Укупна вредност уговора без ПДВ-а:</t>
  </si>
  <si>
    <t xml:space="preserve"> Износ ПДВ-а:</t>
  </si>
  <si>
    <t>Укупна вредност уговора  са ПДВ-ом:</t>
  </si>
  <si>
    <t>Укупна вредност за партију 30: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</si>
</sst>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9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2" fillId="4" borderId="1" xfId="0" applyNumberFormat="1" applyFont="1" applyFill="1" applyBorder="1" applyAlignment="1">
      <alignment horizontal="center" vertical="center" wrapText="1"/>
    </xf>
    <xf numFmtId="3" fontId="0" fillId="0" borderId="0" xfId="1" applyNumberFormat="1" applyFont="1"/>
    <xf numFmtId="10" fontId="7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6" borderId="5" xfId="2" applyFont="1" applyFill="1" applyBorder="1" applyAlignment="1">
      <alignment horizontal="right" vertical="center" wrapText="1"/>
    </xf>
    <xf numFmtId="0" fontId="7" fillId="6" borderId="6" xfId="2" applyFont="1" applyFill="1" applyBorder="1" applyAlignment="1">
      <alignment horizontal="right" vertical="center" wrapText="1"/>
    </xf>
    <xf numFmtId="0" fontId="7" fillId="6" borderId="7" xfId="2" applyFont="1" applyFill="1" applyBorder="1" applyAlignment="1">
      <alignment horizontal="right" vertical="center" wrapText="1"/>
    </xf>
  </cellXfs>
  <cellStyles count="3">
    <cellStyle name="Normal" xfId="0" builtinId="0"/>
    <cellStyle name="Normal_Priznto djuture" xfId="2" xr:uid="{131CA427-F57B-4943-AC2B-AEEDC34C927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E2" workbookViewId="0">
      <selection activeCell="A13" sqref="A13:I13"/>
    </sheetView>
  </sheetViews>
  <sheetFormatPr defaultRowHeight="15" x14ac:dyDescent="0.25"/>
  <cols>
    <col min="1" max="1" width="17.140625" customWidth="1"/>
    <col min="2" max="2" width="34.7109375" customWidth="1"/>
    <col min="3" max="3" width="19.140625" customWidth="1"/>
    <col min="4" max="4" width="33.28515625" bestFit="1" customWidth="1"/>
    <col min="5" max="7" width="17.140625" customWidth="1"/>
    <col min="8" max="10" width="17.140625" style="2" customWidth="1"/>
    <col min="11" max="11" width="17.140625" style="4" customWidth="1"/>
    <col min="12" max="13" width="17.140625" style="2" customWidth="1"/>
  </cols>
  <sheetData>
    <row r="1" spans="1:13" ht="59.25" customHeight="1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</row>
    <row r="2" spans="1:13" ht="42.75" customHeight="1" x14ac:dyDescent="0.25">
      <c r="A2" s="16" t="s">
        <v>28</v>
      </c>
      <c r="B2" s="16"/>
      <c r="C2" s="16"/>
      <c r="D2" s="16"/>
      <c r="E2" s="16"/>
      <c r="F2" s="16"/>
      <c r="G2" s="16"/>
    </row>
    <row r="3" spans="1:13" s="7" customFormat="1" ht="22.5" customHeight="1" x14ac:dyDescent="0.25">
      <c r="A3" s="13" t="s">
        <v>0</v>
      </c>
      <c r="B3" s="13" t="s">
        <v>1</v>
      </c>
      <c r="C3" s="13" t="s">
        <v>16</v>
      </c>
      <c r="D3" s="13" t="s">
        <v>2</v>
      </c>
      <c r="E3" s="13" t="s">
        <v>3</v>
      </c>
      <c r="F3" s="13" t="s">
        <v>4</v>
      </c>
      <c r="G3" s="13" t="s">
        <v>5</v>
      </c>
      <c r="H3" s="19" t="s">
        <v>6</v>
      </c>
      <c r="I3" s="19" t="s">
        <v>7</v>
      </c>
      <c r="J3" s="19" t="s">
        <v>8</v>
      </c>
      <c r="K3" s="20" t="s">
        <v>9</v>
      </c>
      <c r="L3" s="19" t="s">
        <v>10</v>
      </c>
      <c r="M3" s="24" t="s">
        <v>17</v>
      </c>
    </row>
    <row r="4" spans="1:13" s="7" customFormat="1" x14ac:dyDescent="0.25">
      <c r="A4" s="13"/>
      <c r="B4" s="13"/>
      <c r="C4" s="13"/>
      <c r="D4" s="13"/>
      <c r="E4" s="13"/>
      <c r="F4" s="13"/>
      <c r="G4" s="13"/>
      <c r="H4" s="19"/>
      <c r="I4" s="19"/>
      <c r="J4" s="19"/>
      <c r="K4" s="20"/>
      <c r="L4" s="19"/>
      <c r="M4" s="25"/>
    </row>
    <row r="5" spans="1:13" s="7" customFormat="1" x14ac:dyDescent="0.25">
      <c r="A5" s="13"/>
      <c r="B5" s="13"/>
      <c r="C5" s="13"/>
      <c r="D5" s="13"/>
      <c r="E5" s="13"/>
      <c r="F5" s="13"/>
      <c r="G5" s="13"/>
      <c r="H5" s="19"/>
      <c r="I5" s="19"/>
      <c r="J5" s="19"/>
      <c r="K5" s="20"/>
      <c r="L5" s="19"/>
      <c r="M5" s="25"/>
    </row>
    <row r="6" spans="1:13" s="7" customFormat="1" x14ac:dyDescent="0.25">
      <c r="A6" s="13"/>
      <c r="B6" s="13"/>
      <c r="C6" s="13"/>
      <c r="D6" s="13"/>
      <c r="E6" s="13"/>
      <c r="F6" s="13"/>
      <c r="G6" s="13"/>
      <c r="H6" s="19"/>
      <c r="I6" s="19"/>
      <c r="J6" s="19"/>
      <c r="K6" s="20"/>
      <c r="L6" s="19"/>
      <c r="M6" s="26"/>
    </row>
    <row r="7" spans="1:13" s="8" customFormat="1" ht="48.75" customHeight="1" x14ac:dyDescent="0.25">
      <c r="A7" s="9">
        <v>11</v>
      </c>
      <c r="B7" s="9" t="s">
        <v>18</v>
      </c>
      <c r="C7" s="1" t="s">
        <v>39</v>
      </c>
      <c r="D7" s="9" t="s">
        <v>29</v>
      </c>
      <c r="E7" s="9" t="s">
        <v>30</v>
      </c>
      <c r="F7" s="1" t="s">
        <v>44</v>
      </c>
      <c r="G7" s="1" t="s">
        <v>11</v>
      </c>
      <c r="H7" s="3"/>
      <c r="I7" s="3">
        <v>2100</v>
      </c>
      <c r="J7" s="3">
        <f>H7*I7</f>
        <v>0</v>
      </c>
      <c r="K7" s="5">
        <v>0.2</v>
      </c>
      <c r="L7" s="3">
        <f>J7*K7</f>
        <v>0</v>
      </c>
      <c r="M7" s="3">
        <f>J7+L7</f>
        <v>0</v>
      </c>
    </row>
    <row r="8" spans="1:13" s="8" customFormat="1" ht="48.75" customHeight="1" x14ac:dyDescent="0.25">
      <c r="A8" s="10" t="s">
        <v>19</v>
      </c>
      <c r="B8" s="10" t="s">
        <v>20</v>
      </c>
      <c r="C8" s="1" t="s">
        <v>40</v>
      </c>
      <c r="D8" s="9" t="s">
        <v>31</v>
      </c>
      <c r="E8" s="9" t="s">
        <v>32</v>
      </c>
      <c r="F8" s="1" t="s">
        <v>45</v>
      </c>
      <c r="G8" s="1" t="s">
        <v>11</v>
      </c>
      <c r="H8" s="3"/>
      <c r="I8" s="3">
        <v>3849</v>
      </c>
      <c r="J8" s="3">
        <f t="shared" ref="J8:J12" si="0">H8*I8</f>
        <v>0</v>
      </c>
      <c r="K8" s="5">
        <v>0.2</v>
      </c>
      <c r="L8" s="3">
        <f t="shared" ref="L8:L12" si="1">J8*K8</f>
        <v>0</v>
      </c>
      <c r="M8" s="3">
        <f t="shared" ref="M8:M12" si="2">J8+L8</f>
        <v>0</v>
      </c>
    </row>
    <row r="9" spans="1:13" s="8" customFormat="1" ht="48.75" customHeight="1" x14ac:dyDescent="0.25">
      <c r="A9" s="21" t="s">
        <v>21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s="8" customFormat="1" ht="48.75" customHeight="1" x14ac:dyDescent="0.25">
      <c r="A10" s="11" t="s">
        <v>25</v>
      </c>
      <c r="B10" s="10" t="s">
        <v>22</v>
      </c>
      <c r="C10" s="1" t="s">
        <v>41</v>
      </c>
      <c r="D10" s="1" t="s">
        <v>33</v>
      </c>
      <c r="E10" s="1" t="s">
        <v>34</v>
      </c>
      <c r="F10" s="1" t="s">
        <v>45</v>
      </c>
      <c r="G10" s="1" t="s">
        <v>11</v>
      </c>
      <c r="H10" s="3"/>
      <c r="I10" s="3">
        <v>142800</v>
      </c>
      <c r="J10" s="3">
        <f t="shared" si="0"/>
        <v>0</v>
      </c>
      <c r="K10" s="5">
        <v>0.1</v>
      </c>
      <c r="L10" s="3">
        <f t="shared" si="1"/>
        <v>0</v>
      </c>
      <c r="M10" s="3">
        <f t="shared" si="2"/>
        <v>0</v>
      </c>
    </row>
    <row r="11" spans="1:13" s="8" customFormat="1" ht="48.75" customHeight="1" x14ac:dyDescent="0.25">
      <c r="A11" s="11" t="s">
        <v>26</v>
      </c>
      <c r="B11" s="1" t="s">
        <v>23</v>
      </c>
      <c r="C11" s="1" t="s">
        <v>42</v>
      </c>
      <c r="D11" s="1" t="s">
        <v>35</v>
      </c>
      <c r="E11" s="1" t="s">
        <v>36</v>
      </c>
      <c r="F11" s="1" t="s">
        <v>45</v>
      </c>
      <c r="G11" s="1" t="s">
        <v>11</v>
      </c>
      <c r="H11" s="3"/>
      <c r="I11" s="3">
        <v>217500</v>
      </c>
      <c r="J11" s="3">
        <f t="shared" si="0"/>
        <v>0</v>
      </c>
      <c r="K11" s="5">
        <v>0.1</v>
      </c>
      <c r="L11" s="3">
        <f t="shared" si="1"/>
        <v>0</v>
      </c>
      <c r="M11" s="3">
        <f t="shared" si="2"/>
        <v>0</v>
      </c>
    </row>
    <row r="12" spans="1:13" s="8" customFormat="1" ht="48.75" customHeight="1" x14ac:dyDescent="0.25">
      <c r="A12" s="11" t="s">
        <v>27</v>
      </c>
      <c r="B12" s="1" t="s">
        <v>24</v>
      </c>
      <c r="C12" s="1" t="s">
        <v>43</v>
      </c>
      <c r="D12" s="1" t="s">
        <v>37</v>
      </c>
      <c r="E12" s="1" t="s">
        <v>38</v>
      </c>
      <c r="F12" s="1" t="s">
        <v>45</v>
      </c>
      <c r="G12" s="1" t="s">
        <v>11</v>
      </c>
      <c r="H12" s="3"/>
      <c r="I12" s="3">
        <v>60000</v>
      </c>
      <c r="J12" s="3">
        <f t="shared" si="0"/>
        <v>0</v>
      </c>
      <c r="K12" s="5">
        <v>0.2</v>
      </c>
      <c r="L12" s="3">
        <f t="shared" si="1"/>
        <v>0</v>
      </c>
      <c r="M12" s="3">
        <f t="shared" si="2"/>
        <v>0</v>
      </c>
    </row>
    <row r="13" spans="1:13" s="8" customFormat="1" ht="25.5" customHeight="1" x14ac:dyDescent="0.25">
      <c r="A13" s="27" t="s">
        <v>52</v>
      </c>
      <c r="B13" s="28"/>
      <c r="C13" s="28"/>
      <c r="D13" s="28"/>
      <c r="E13" s="28"/>
      <c r="F13" s="28"/>
      <c r="G13" s="28"/>
      <c r="H13" s="28"/>
      <c r="I13" s="29"/>
      <c r="J13" s="12">
        <f>J10+J11+J12</f>
        <v>0</v>
      </c>
      <c r="K13" s="12"/>
      <c r="L13" s="12">
        <f t="shared" ref="L13:M13" si="3">L10+L11+L12</f>
        <v>0</v>
      </c>
      <c r="M13" s="12">
        <f t="shared" si="3"/>
        <v>0</v>
      </c>
    </row>
    <row r="14" spans="1:13" s="7" customFormat="1" ht="18.75" customHeight="1" x14ac:dyDescent="0.25">
      <c r="A14" s="17" t="s">
        <v>13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6">
        <f>J10+J11</f>
        <v>0</v>
      </c>
    </row>
    <row r="15" spans="1:13" s="7" customFormat="1" ht="18.75" customHeight="1" x14ac:dyDescent="0.25">
      <c r="A15" s="17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6">
        <f>L10+L11</f>
        <v>0</v>
      </c>
    </row>
    <row r="16" spans="1:13" s="7" customFormat="1" ht="18.75" customHeight="1" x14ac:dyDescent="0.25">
      <c r="A16" s="17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6">
        <f>M10+M11</f>
        <v>0</v>
      </c>
    </row>
    <row r="17" spans="1:13" x14ac:dyDescent="0.25">
      <c r="A17" s="17" t="s">
        <v>47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6">
        <f>J7+J8+J12</f>
        <v>0</v>
      </c>
    </row>
    <row r="18" spans="1:13" x14ac:dyDescent="0.25">
      <c r="A18" s="17" t="s">
        <v>48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6">
        <f>L7+L8+L12</f>
        <v>0</v>
      </c>
    </row>
    <row r="19" spans="1:13" x14ac:dyDescent="0.25">
      <c r="A19" s="17" t="s">
        <v>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6">
        <f>M7+M8+M12</f>
        <v>0</v>
      </c>
    </row>
    <row r="20" spans="1:13" x14ac:dyDescent="0.25">
      <c r="A20" s="17" t="s">
        <v>49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6">
        <f>J7+J8+J10+J11+J12</f>
        <v>0</v>
      </c>
    </row>
    <row r="21" spans="1:13" x14ac:dyDescent="0.25">
      <c r="A21" s="17" t="s">
        <v>50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6">
        <f>L7+L8+L10+L11+L12</f>
        <v>0</v>
      </c>
    </row>
    <row r="22" spans="1:13" x14ac:dyDescent="0.25">
      <c r="A22" s="17" t="s">
        <v>51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6">
        <f>M7+M8+M10+M11+M12</f>
        <v>0</v>
      </c>
    </row>
  </sheetData>
  <mergeCells count="26">
    <mergeCell ref="G3:G6"/>
    <mergeCell ref="A22:L22"/>
    <mergeCell ref="A13:I13"/>
    <mergeCell ref="A17:L17"/>
    <mergeCell ref="A18:L18"/>
    <mergeCell ref="A19:L19"/>
    <mergeCell ref="A20:L20"/>
    <mergeCell ref="A21:L21"/>
    <mergeCell ref="A15:L15"/>
    <mergeCell ref="A16:L16"/>
    <mergeCell ref="C3:C6"/>
    <mergeCell ref="A1:M1"/>
    <mergeCell ref="A2:G2"/>
    <mergeCell ref="A14:L14"/>
    <mergeCell ref="H3:H6"/>
    <mergeCell ref="I3:I6"/>
    <mergeCell ref="J3:J6"/>
    <mergeCell ref="K3:K6"/>
    <mergeCell ref="L3:L6"/>
    <mergeCell ref="A9:M9"/>
    <mergeCell ref="M3:M6"/>
    <mergeCell ref="A3:A6"/>
    <mergeCell ref="B3:B6"/>
    <mergeCell ref="D3:D6"/>
    <mergeCell ref="E3:E6"/>
    <mergeCell ref="F3:F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2022-02-09T09:36:45Z</dcterms:modified>
</cp:coreProperties>
</file>