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a.antic\AppData\Local\Microsoft\Windows\INetCache\Content.Outlook\R0AM8G5B\"/>
    </mc:Choice>
  </mc:AlternateContent>
  <bookViews>
    <workbookView xWindow="0" yWindow="0" windowWidth="28800" windowHeight="11400"/>
  </bookViews>
  <sheets>
    <sheet name="Raspodela za period do 15.08.23" sheetId="7" r:id="rId1"/>
  </sheets>
  <definedNames>
    <definedName name="_xlnm._FilterDatabase" localSheetId="0" hidden="1">'Raspodela za period do 15.08.23'!$A$10:$WWU$10</definedName>
    <definedName name="_xlnm.Print_Titles" localSheetId="0">'Raspodela za period do 15.08.23'!$A:$A,'Raspodela za period do 15.08.23'!$1:$10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8" i="7" l="1"/>
  <c r="AD37" i="7"/>
  <c r="AA37" i="7"/>
  <c r="AD36" i="7"/>
  <c r="AA36" i="7"/>
  <c r="AD35" i="7"/>
  <c r="AA35" i="7"/>
  <c r="AD34" i="7"/>
  <c r="AA34" i="7"/>
  <c r="AD33" i="7"/>
  <c r="AA33" i="7"/>
  <c r="AD32" i="7"/>
  <c r="AA32" i="7"/>
  <c r="AD31" i="7"/>
  <c r="AA31" i="7"/>
  <c r="AD30" i="7"/>
  <c r="AA30" i="7"/>
  <c r="AD29" i="7"/>
  <c r="AA29" i="7"/>
  <c r="AD28" i="7"/>
  <c r="AA28" i="7"/>
  <c r="AD27" i="7"/>
  <c r="AA27" i="7"/>
  <c r="AD26" i="7"/>
  <c r="AA26" i="7"/>
  <c r="AD25" i="7"/>
  <c r="AA25" i="7"/>
  <c r="AD24" i="7"/>
  <c r="AA24" i="7"/>
  <c r="AD23" i="7"/>
  <c r="AA23" i="7"/>
  <c r="AD22" i="7"/>
  <c r="AA22" i="7"/>
  <c r="AD21" i="7"/>
  <c r="AA21" i="7"/>
  <c r="AD20" i="7"/>
  <c r="AA20" i="7"/>
  <c r="AD19" i="7"/>
  <c r="AA19" i="7"/>
  <c r="AD18" i="7"/>
  <c r="AA18" i="7"/>
  <c r="AD17" i="7"/>
  <c r="AA17" i="7"/>
  <c r="AD16" i="7"/>
  <c r="AA16" i="7"/>
  <c r="AD15" i="7"/>
  <c r="AA15" i="7"/>
  <c r="AD14" i="7"/>
  <c r="AA14" i="7"/>
  <c r="AD13" i="7"/>
  <c r="AA13" i="7"/>
  <c r="AD12" i="7"/>
  <c r="AA12" i="7"/>
  <c r="AD11" i="7"/>
  <c r="AA11" i="7"/>
  <c r="X37" i="7"/>
  <c r="U37" i="7"/>
  <c r="X36" i="7"/>
  <c r="U36" i="7"/>
  <c r="X35" i="7"/>
  <c r="U35" i="7"/>
  <c r="X34" i="7"/>
  <c r="U34" i="7"/>
  <c r="X33" i="7"/>
  <c r="U33" i="7"/>
  <c r="X32" i="7"/>
  <c r="U32" i="7"/>
  <c r="X31" i="7"/>
  <c r="U31" i="7"/>
  <c r="X30" i="7"/>
  <c r="U30" i="7"/>
  <c r="X29" i="7"/>
  <c r="U29" i="7"/>
  <c r="X28" i="7"/>
  <c r="U28" i="7"/>
  <c r="X27" i="7"/>
  <c r="U27" i="7"/>
  <c r="X26" i="7"/>
  <c r="U26" i="7"/>
  <c r="X25" i="7"/>
  <c r="U25" i="7"/>
  <c r="X24" i="7"/>
  <c r="U24" i="7"/>
  <c r="X23" i="7"/>
  <c r="U23" i="7"/>
  <c r="T22" i="7"/>
  <c r="X21" i="7"/>
  <c r="U21" i="7"/>
  <c r="X20" i="7"/>
  <c r="U20" i="7"/>
  <c r="X19" i="7"/>
  <c r="U19" i="7"/>
  <c r="X18" i="7"/>
  <c r="U18" i="7"/>
  <c r="X17" i="7"/>
  <c r="U17" i="7"/>
  <c r="X16" i="7"/>
  <c r="U16" i="7"/>
  <c r="X15" i="7"/>
  <c r="U15" i="7"/>
  <c r="X14" i="7"/>
  <c r="U14" i="7"/>
  <c r="X13" i="7"/>
  <c r="U13" i="7"/>
  <c r="X12" i="7"/>
  <c r="U12" i="7"/>
  <c r="X11" i="7"/>
  <c r="U11" i="7"/>
  <c r="N38" i="7"/>
  <c r="R37" i="7"/>
  <c r="O37" i="7"/>
  <c r="R36" i="7"/>
  <c r="O36" i="7"/>
  <c r="R35" i="7"/>
  <c r="O35" i="7"/>
  <c r="R34" i="7"/>
  <c r="O34" i="7"/>
  <c r="R33" i="7"/>
  <c r="O33" i="7"/>
  <c r="R32" i="7"/>
  <c r="O32" i="7"/>
  <c r="R31" i="7"/>
  <c r="O31" i="7"/>
  <c r="R30" i="7"/>
  <c r="O30" i="7"/>
  <c r="R29" i="7"/>
  <c r="O29" i="7"/>
  <c r="R28" i="7"/>
  <c r="O28" i="7"/>
  <c r="R27" i="7"/>
  <c r="O27" i="7"/>
  <c r="R26" i="7"/>
  <c r="O26" i="7"/>
  <c r="R25" i="7"/>
  <c r="O25" i="7"/>
  <c r="R24" i="7"/>
  <c r="O24" i="7"/>
  <c r="R23" i="7"/>
  <c r="O23" i="7"/>
  <c r="R22" i="7"/>
  <c r="O22" i="7"/>
  <c r="R21" i="7"/>
  <c r="O21" i="7"/>
  <c r="R20" i="7"/>
  <c r="O20" i="7"/>
  <c r="R19" i="7"/>
  <c r="O19" i="7"/>
  <c r="R18" i="7"/>
  <c r="O18" i="7"/>
  <c r="R17" i="7"/>
  <c r="O17" i="7"/>
  <c r="R16" i="7"/>
  <c r="O16" i="7"/>
  <c r="R15" i="7"/>
  <c r="O15" i="7"/>
  <c r="R14" i="7"/>
  <c r="O14" i="7"/>
  <c r="R13" i="7"/>
  <c r="O13" i="7"/>
  <c r="R12" i="7"/>
  <c r="O12" i="7"/>
  <c r="R11" i="7"/>
  <c r="O11" i="7"/>
  <c r="H38" i="7"/>
  <c r="L37" i="7"/>
  <c r="I37" i="7"/>
  <c r="L36" i="7"/>
  <c r="I36" i="7"/>
  <c r="L35" i="7"/>
  <c r="I35" i="7"/>
  <c r="L34" i="7"/>
  <c r="I34" i="7"/>
  <c r="L33" i="7"/>
  <c r="I33" i="7"/>
  <c r="L32" i="7"/>
  <c r="I32" i="7"/>
  <c r="L31" i="7"/>
  <c r="I31" i="7"/>
  <c r="L30" i="7"/>
  <c r="I30" i="7"/>
  <c r="L29" i="7"/>
  <c r="I29" i="7"/>
  <c r="L28" i="7"/>
  <c r="I28" i="7"/>
  <c r="L27" i="7"/>
  <c r="I27" i="7"/>
  <c r="L26" i="7"/>
  <c r="I26" i="7"/>
  <c r="L25" i="7"/>
  <c r="I25" i="7"/>
  <c r="L24" i="7"/>
  <c r="I24" i="7"/>
  <c r="L23" i="7"/>
  <c r="I23" i="7"/>
  <c r="L22" i="7"/>
  <c r="I22" i="7"/>
  <c r="L21" i="7"/>
  <c r="I21" i="7"/>
  <c r="L20" i="7"/>
  <c r="I20" i="7"/>
  <c r="L19" i="7"/>
  <c r="I19" i="7"/>
  <c r="L18" i="7"/>
  <c r="I18" i="7"/>
  <c r="L17" i="7"/>
  <c r="I17" i="7"/>
  <c r="L16" i="7"/>
  <c r="I16" i="7"/>
  <c r="L15" i="7"/>
  <c r="I15" i="7"/>
  <c r="L14" i="7"/>
  <c r="I14" i="7"/>
  <c r="L13" i="7"/>
  <c r="I13" i="7"/>
  <c r="L12" i="7"/>
  <c r="I12" i="7"/>
  <c r="L11" i="7"/>
  <c r="I11" i="7"/>
  <c r="F38" i="7"/>
  <c r="B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AA38" i="7" l="1"/>
  <c r="AD38" i="7"/>
  <c r="AE38" i="7"/>
  <c r="O38" i="7"/>
  <c r="R38" i="7"/>
  <c r="Y38" i="7"/>
  <c r="U22" i="7"/>
  <c r="U38" i="7" s="1"/>
  <c r="T38" i="7"/>
  <c r="X22" i="7"/>
  <c r="X38" i="7" s="1"/>
  <c r="S38" i="7"/>
  <c r="C38" i="7"/>
  <c r="I38" i="7"/>
  <c r="G38" i="7"/>
  <c r="L38" i="7"/>
  <c r="M38" i="7" l="1"/>
</calcChain>
</file>

<file path=xl/sharedStrings.xml><?xml version="1.0" encoding="utf-8"?>
<sst xmlns="http://schemas.openxmlformats.org/spreadsheetml/2006/main" count="112" uniqueCount="53">
  <si>
    <t>БРОЈ ПАРТИЈЕ</t>
  </si>
  <si>
    <t>НАЗИВ ПАРТИЈЕ И ЗАШТИЋЕНИ НАЗИВ ЛЕКА</t>
  </si>
  <si>
    <t>Интерферон бета 1а јачине 30 mcg - AVONEX</t>
  </si>
  <si>
    <t>Интерферон бета 1б - BETAFERON</t>
  </si>
  <si>
    <t>ЗДРАВСТВЕНА УСТАНОВА</t>
  </si>
  <si>
    <t>Глатирамер ацетат јачине 40 mg  - COPAXONE</t>
  </si>
  <si>
    <t>Глатирамер ацетат јачине 40 mg  - REMUREL</t>
  </si>
  <si>
    <t>Интерферон бета 1а јачине 44 mcg - REBIF</t>
  </si>
  <si>
    <t>Општа болница Суботица</t>
  </si>
  <si>
    <t>Општа болница Зрењанин</t>
  </si>
  <si>
    <t>Општа болница Кикинда</t>
  </si>
  <si>
    <t>Општа болница Панчево</t>
  </si>
  <si>
    <t>Општа болница Сомбор</t>
  </si>
  <si>
    <t>Општа болница Сремска Митровица</t>
  </si>
  <si>
    <t>Општа болница Шабац</t>
  </si>
  <si>
    <t>Општа болница ''Свети Лука'' Смедерево</t>
  </si>
  <si>
    <t>Општа болница Пожаревац</t>
  </si>
  <si>
    <t>Општа болница Ћуприја</t>
  </si>
  <si>
    <t>Општа болница Параћин</t>
  </si>
  <si>
    <t>Здравствени центар Зајечар</t>
  </si>
  <si>
    <t>Здравствени центар Ужице</t>
  </si>
  <si>
    <t>Општа болница Чачак</t>
  </si>
  <si>
    <t>Општа болница ''Студеница'', Краљево</t>
  </si>
  <si>
    <t>Општа болница Нови Пазар</t>
  </si>
  <si>
    <t>Општа болница Крушевац</t>
  </si>
  <si>
    <t>Општа болница Лесковац</t>
  </si>
  <si>
    <t>Клиничко-болнички центар "Звездара"</t>
  </si>
  <si>
    <t>Клиничко-болнички центар "Земун"</t>
  </si>
  <si>
    <t>Клиничко-болнички центар "Др Драгиша Мишовић - Дедиње"</t>
  </si>
  <si>
    <t>Универзитетски клинички центар Крагујевац</t>
  </si>
  <si>
    <t>Универзитетски клинички центар Ниш</t>
  </si>
  <si>
    <t>Универзитетски клинички центар Србије</t>
  </si>
  <si>
    <t>РАСПОДЕЛА ЛЕКОВА ЗА ЛЕЧЕЊЕ МУЛТИПЛЕ СКЛЕРОЗЕ ПО ЗДРАВСТВЕНИМ УСТАНОВАМА НА ОСНОВУ ОКВИРНИХ СПОРАЗУМА ЗАКЉУЧЕНИХ У ЈАВНОЈ НАБАВЦИ БРОЈ 404-1-110/22-26 (донација)</t>
  </si>
  <si>
    <t>УКУПНО:</t>
  </si>
  <si>
    <t>Универзитетски клинички центар Војводине</t>
  </si>
  <si>
    <t>ВМА</t>
  </si>
  <si>
    <t>Здравствеи центар Ваљево</t>
  </si>
  <si>
    <t>Ажурирана расподела лекова по здравственим установама за период до 15.08.2023. године</t>
  </si>
  <si>
    <t>Датум: 02.08.2023. године</t>
  </si>
  <si>
    <t xml:space="preserve">Број пацијената који се лече о трошку добављача до 101. седнице комисије </t>
  </si>
  <si>
    <t>Одобрен/
прерасподељен број пацијената на 101. седници комисије</t>
  </si>
  <si>
    <t>Укупан број пацијената о трошку добављача након 101. седнице комисије</t>
  </si>
  <si>
    <t>-1</t>
  </si>
  <si>
    <t>+2</t>
  </si>
  <si>
    <t>+1</t>
  </si>
  <si>
    <t>-3</t>
  </si>
  <si>
    <t>-5</t>
  </si>
  <si>
    <t>-9</t>
  </si>
  <si>
    <t>+3</t>
  </si>
  <si>
    <t>-2</t>
  </si>
  <si>
    <t>Количине за пацијенте одобрене/
прерасподељене Одлуком Комисије са 101. седнице</t>
  </si>
  <si>
    <t xml:space="preserve">Кколичина према Инструкцији од 03.07.2023. године </t>
  </si>
  <si>
    <t>Ажурирана укупна количина о трошку добављача за период од 03.07.2023. до 15.08.2023. односно, 01.09.2023.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</si>
</sst>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tabSelected="1" zoomScale="70" zoomScaleNormal="70" zoomScaleSheetLayoutView="55" workbookViewId="0">
      <selection activeCell="D11" sqref="D11"/>
    </sheetView>
  </sheetViews>
  <sheetFormatPr defaultRowHeight="15" x14ac:dyDescent="0.25"/>
  <cols>
    <col min="1" max="1" width="29.42578125" style="3" customWidth="1"/>
    <col min="2" max="2" width="24.140625" style="2" customWidth="1"/>
    <col min="3" max="3" width="18.140625" style="2" customWidth="1"/>
    <col min="4" max="4" width="18.85546875" style="2" customWidth="1"/>
    <col min="5" max="5" width="21.140625" style="2" customWidth="1"/>
    <col min="6" max="6" width="21.42578125" style="2" customWidth="1"/>
    <col min="7" max="7" width="22.5703125" style="2" customWidth="1"/>
    <col min="8" max="8" width="23.140625" style="2" customWidth="1"/>
    <col min="9" max="9" width="19" style="2" customWidth="1"/>
    <col min="10" max="10" width="18.7109375" style="2" customWidth="1"/>
    <col min="11" max="11" width="20.28515625" style="2" customWidth="1"/>
    <col min="12" max="12" width="21.140625" style="2" customWidth="1"/>
    <col min="13" max="13" width="24.140625" style="2" customWidth="1"/>
    <col min="14" max="14" width="20.7109375" style="2" customWidth="1"/>
    <col min="15" max="15" width="18.7109375" style="2" customWidth="1"/>
    <col min="16" max="16" width="19.140625" style="2" customWidth="1"/>
    <col min="17" max="17" width="21.85546875" style="2" customWidth="1"/>
    <col min="18" max="18" width="20.140625" style="2" customWidth="1"/>
    <col min="19" max="19" width="22.42578125" style="2" customWidth="1"/>
    <col min="20" max="20" width="22" style="2" customWidth="1"/>
    <col min="21" max="21" width="16" style="2" customWidth="1"/>
    <col min="22" max="22" width="22" style="2" customWidth="1"/>
    <col min="23" max="23" width="23" style="2" customWidth="1"/>
    <col min="24" max="24" width="20.5703125" style="2" customWidth="1"/>
    <col min="25" max="25" width="22" style="2" customWidth="1"/>
    <col min="26" max="26" width="24.28515625" style="2" customWidth="1"/>
    <col min="27" max="27" width="18.5703125" style="2" customWidth="1"/>
    <col min="28" max="28" width="20.28515625" style="2" customWidth="1"/>
    <col min="29" max="29" width="21" style="2" customWidth="1"/>
    <col min="30" max="30" width="20.42578125" style="2" customWidth="1"/>
    <col min="31" max="31" width="21" style="2" customWidth="1"/>
    <col min="32" max="270" width="9.140625" style="2"/>
    <col min="271" max="271" width="29.42578125" style="2" customWidth="1"/>
    <col min="272" max="272" width="15.42578125" style="2" customWidth="1"/>
    <col min="273" max="273" width="17" style="2" customWidth="1"/>
    <col min="274" max="274" width="15.28515625" style="2" customWidth="1"/>
    <col min="275" max="275" width="15.85546875" style="2" customWidth="1"/>
    <col min="276" max="276" width="17.7109375" style="2" customWidth="1"/>
    <col min="277" max="277" width="15.85546875" style="2" customWidth="1"/>
    <col min="278" max="278" width="15.28515625" style="2" customWidth="1"/>
    <col min="279" max="279" width="17" style="2" customWidth="1"/>
    <col min="280" max="281" width="15.28515625" style="2" customWidth="1"/>
    <col min="282" max="282" width="17" style="2" customWidth="1"/>
    <col min="283" max="283" width="15.28515625" style="2" customWidth="1"/>
    <col min="284" max="284" width="26.140625" style="2" customWidth="1"/>
    <col min="285" max="526" width="9.140625" style="2"/>
    <col min="527" max="527" width="29.42578125" style="2" customWidth="1"/>
    <col min="528" max="528" width="15.42578125" style="2" customWidth="1"/>
    <col min="529" max="529" width="17" style="2" customWidth="1"/>
    <col min="530" max="530" width="15.28515625" style="2" customWidth="1"/>
    <col min="531" max="531" width="15.85546875" style="2" customWidth="1"/>
    <col min="532" max="532" width="17.7109375" style="2" customWidth="1"/>
    <col min="533" max="533" width="15.85546875" style="2" customWidth="1"/>
    <col min="534" max="534" width="15.28515625" style="2" customWidth="1"/>
    <col min="535" max="535" width="17" style="2" customWidth="1"/>
    <col min="536" max="537" width="15.28515625" style="2" customWidth="1"/>
    <col min="538" max="538" width="17" style="2" customWidth="1"/>
    <col min="539" max="539" width="15.28515625" style="2" customWidth="1"/>
    <col min="540" max="540" width="26.140625" style="2" customWidth="1"/>
    <col min="541" max="782" width="9.140625" style="2"/>
    <col min="783" max="783" width="29.42578125" style="2" customWidth="1"/>
    <col min="784" max="784" width="15.42578125" style="2" customWidth="1"/>
    <col min="785" max="785" width="17" style="2" customWidth="1"/>
    <col min="786" max="786" width="15.28515625" style="2" customWidth="1"/>
    <col min="787" max="787" width="15.85546875" style="2" customWidth="1"/>
    <col min="788" max="788" width="17.7109375" style="2" customWidth="1"/>
    <col min="789" max="789" width="15.85546875" style="2" customWidth="1"/>
    <col min="790" max="790" width="15.28515625" style="2" customWidth="1"/>
    <col min="791" max="791" width="17" style="2" customWidth="1"/>
    <col min="792" max="793" width="15.28515625" style="2" customWidth="1"/>
    <col min="794" max="794" width="17" style="2" customWidth="1"/>
    <col min="795" max="795" width="15.28515625" style="2" customWidth="1"/>
    <col min="796" max="796" width="26.140625" style="2" customWidth="1"/>
    <col min="797" max="1038" width="9.140625" style="2"/>
    <col min="1039" max="1039" width="29.42578125" style="2" customWidth="1"/>
    <col min="1040" max="1040" width="15.42578125" style="2" customWidth="1"/>
    <col min="1041" max="1041" width="17" style="2" customWidth="1"/>
    <col min="1042" max="1042" width="15.28515625" style="2" customWidth="1"/>
    <col min="1043" max="1043" width="15.85546875" style="2" customWidth="1"/>
    <col min="1044" max="1044" width="17.7109375" style="2" customWidth="1"/>
    <col min="1045" max="1045" width="15.85546875" style="2" customWidth="1"/>
    <col min="1046" max="1046" width="15.28515625" style="2" customWidth="1"/>
    <col min="1047" max="1047" width="17" style="2" customWidth="1"/>
    <col min="1048" max="1049" width="15.28515625" style="2" customWidth="1"/>
    <col min="1050" max="1050" width="17" style="2" customWidth="1"/>
    <col min="1051" max="1051" width="15.28515625" style="2" customWidth="1"/>
    <col min="1052" max="1052" width="26.140625" style="2" customWidth="1"/>
    <col min="1053" max="1294" width="9.140625" style="2"/>
    <col min="1295" max="1295" width="29.42578125" style="2" customWidth="1"/>
    <col min="1296" max="1296" width="15.42578125" style="2" customWidth="1"/>
    <col min="1297" max="1297" width="17" style="2" customWidth="1"/>
    <col min="1298" max="1298" width="15.28515625" style="2" customWidth="1"/>
    <col min="1299" max="1299" width="15.85546875" style="2" customWidth="1"/>
    <col min="1300" max="1300" width="17.7109375" style="2" customWidth="1"/>
    <col min="1301" max="1301" width="15.85546875" style="2" customWidth="1"/>
    <col min="1302" max="1302" width="15.28515625" style="2" customWidth="1"/>
    <col min="1303" max="1303" width="17" style="2" customWidth="1"/>
    <col min="1304" max="1305" width="15.28515625" style="2" customWidth="1"/>
    <col min="1306" max="1306" width="17" style="2" customWidth="1"/>
    <col min="1307" max="1307" width="15.28515625" style="2" customWidth="1"/>
    <col min="1308" max="1308" width="26.140625" style="2" customWidth="1"/>
    <col min="1309" max="1550" width="9.140625" style="2"/>
    <col min="1551" max="1551" width="29.42578125" style="2" customWidth="1"/>
    <col min="1552" max="1552" width="15.42578125" style="2" customWidth="1"/>
    <col min="1553" max="1553" width="17" style="2" customWidth="1"/>
    <col min="1554" max="1554" width="15.28515625" style="2" customWidth="1"/>
    <col min="1555" max="1555" width="15.85546875" style="2" customWidth="1"/>
    <col min="1556" max="1556" width="17.7109375" style="2" customWidth="1"/>
    <col min="1557" max="1557" width="15.85546875" style="2" customWidth="1"/>
    <col min="1558" max="1558" width="15.28515625" style="2" customWidth="1"/>
    <col min="1559" max="1559" width="17" style="2" customWidth="1"/>
    <col min="1560" max="1561" width="15.28515625" style="2" customWidth="1"/>
    <col min="1562" max="1562" width="17" style="2" customWidth="1"/>
    <col min="1563" max="1563" width="15.28515625" style="2" customWidth="1"/>
    <col min="1564" max="1564" width="26.140625" style="2" customWidth="1"/>
    <col min="1565" max="1806" width="9.140625" style="2"/>
    <col min="1807" max="1807" width="29.42578125" style="2" customWidth="1"/>
    <col min="1808" max="1808" width="15.42578125" style="2" customWidth="1"/>
    <col min="1809" max="1809" width="17" style="2" customWidth="1"/>
    <col min="1810" max="1810" width="15.28515625" style="2" customWidth="1"/>
    <col min="1811" max="1811" width="15.85546875" style="2" customWidth="1"/>
    <col min="1812" max="1812" width="17.7109375" style="2" customWidth="1"/>
    <col min="1813" max="1813" width="15.85546875" style="2" customWidth="1"/>
    <col min="1814" max="1814" width="15.28515625" style="2" customWidth="1"/>
    <col min="1815" max="1815" width="17" style="2" customWidth="1"/>
    <col min="1816" max="1817" width="15.28515625" style="2" customWidth="1"/>
    <col min="1818" max="1818" width="17" style="2" customWidth="1"/>
    <col min="1819" max="1819" width="15.28515625" style="2" customWidth="1"/>
    <col min="1820" max="1820" width="26.140625" style="2" customWidth="1"/>
    <col min="1821" max="2062" width="9.140625" style="2"/>
    <col min="2063" max="2063" width="29.42578125" style="2" customWidth="1"/>
    <col min="2064" max="2064" width="15.42578125" style="2" customWidth="1"/>
    <col min="2065" max="2065" width="17" style="2" customWidth="1"/>
    <col min="2066" max="2066" width="15.28515625" style="2" customWidth="1"/>
    <col min="2067" max="2067" width="15.85546875" style="2" customWidth="1"/>
    <col min="2068" max="2068" width="17.7109375" style="2" customWidth="1"/>
    <col min="2069" max="2069" width="15.85546875" style="2" customWidth="1"/>
    <col min="2070" max="2070" width="15.28515625" style="2" customWidth="1"/>
    <col min="2071" max="2071" width="17" style="2" customWidth="1"/>
    <col min="2072" max="2073" width="15.28515625" style="2" customWidth="1"/>
    <col min="2074" max="2074" width="17" style="2" customWidth="1"/>
    <col min="2075" max="2075" width="15.28515625" style="2" customWidth="1"/>
    <col min="2076" max="2076" width="26.140625" style="2" customWidth="1"/>
    <col min="2077" max="2318" width="9.140625" style="2"/>
    <col min="2319" max="2319" width="29.42578125" style="2" customWidth="1"/>
    <col min="2320" max="2320" width="15.42578125" style="2" customWidth="1"/>
    <col min="2321" max="2321" width="17" style="2" customWidth="1"/>
    <col min="2322" max="2322" width="15.28515625" style="2" customWidth="1"/>
    <col min="2323" max="2323" width="15.85546875" style="2" customWidth="1"/>
    <col min="2324" max="2324" width="17.7109375" style="2" customWidth="1"/>
    <col min="2325" max="2325" width="15.85546875" style="2" customWidth="1"/>
    <col min="2326" max="2326" width="15.28515625" style="2" customWidth="1"/>
    <col min="2327" max="2327" width="17" style="2" customWidth="1"/>
    <col min="2328" max="2329" width="15.28515625" style="2" customWidth="1"/>
    <col min="2330" max="2330" width="17" style="2" customWidth="1"/>
    <col min="2331" max="2331" width="15.28515625" style="2" customWidth="1"/>
    <col min="2332" max="2332" width="26.140625" style="2" customWidth="1"/>
    <col min="2333" max="2574" width="9.140625" style="2"/>
    <col min="2575" max="2575" width="29.42578125" style="2" customWidth="1"/>
    <col min="2576" max="2576" width="15.42578125" style="2" customWidth="1"/>
    <col min="2577" max="2577" width="17" style="2" customWidth="1"/>
    <col min="2578" max="2578" width="15.28515625" style="2" customWidth="1"/>
    <col min="2579" max="2579" width="15.85546875" style="2" customWidth="1"/>
    <col min="2580" max="2580" width="17.7109375" style="2" customWidth="1"/>
    <col min="2581" max="2581" width="15.85546875" style="2" customWidth="1"/>
    <col min="2582" max="2582" width="15.28515625" style="2" customWidth="1"/>
    <col min="2583" max="2583" width="17" style="2" customWidth="1"/>
    <col min="2584" max="2585" width="15.28515625" style="2" customWidth="1"/>
    <col min="2586" max="2586" width="17" style="2" customWidth="1"/>
    <col min="2587" max="2587" width="15.28515625" style="2" customWidth="1"/>
    <col min="2588" max="2588" width="26.140625" style="2" customWidth="1"/>
    <col min="2589" max="2830" width="9.140625" style="2"/>
    <col min="2831" max="2831" width="29.42578125" style="2" customWidth="1"/>
    <col min="2832" max="2832" width="15.42578125" style="2" customWidth="1"/>
    <col min="2833" max="2833" width="17" style="2" customWidth="1"/>
    <col min="2834" max="2834" width="15.28515625" style="2" customWidth="1"/>
    <col min="2835" max="2835" width="15.85546875" style="2" customWidth="1"/>
    <col min="2836" max="2836" width="17.7109375" style="2" customWidth="1"/>
    <col min="2837" max="2837" width="15.85546875" style="2" customWidth="1"/>
    <col min="2838" max="2838" width="15.28515625" style="2" customWidth="1"/>
    <col min="2839" max="2839" width="17" style="2" customWidth="1"/>
    <col min="2840" max="2841" width="15.28515625" style="2" customWidth="1"/>
    <col min="2842" max="2842" width="17" style="2" customWidth="1"/>
    <col min="2843" max="2843" width="15.28515625" style="2" customWidth="1"/>
    <col min="2844" max="2844" width="26.140625" style="2" customWidth="1"/>
    <col min="2845" max="3086" width="9.140625" style="2"/>
    <col min="3087" max="3087" width="29.42578125" style="2" customWidth="1"/>
    <col min="3088" max="3088" width="15.42578125" style="2" customWidth="1"/>
    <col min="3089" max="3089" width="17" style="2" customWidth="1"/>
    <col min="3090" max="3090" width="15.28515625" style="2" customWidth="1"/>
    <col min="3091" max="3091" width="15.85546875" style="2" customWidth="1"/>
    <col min="3092" max="3092" width="17.7109375" style="2" customWidth="1"/>
    <col min="3093" max="3093" width="15.85546875" style="2" customWidth="1"/>
    <col min="3094" max="3094" width="15.28515625" style="2" customWidth="1"/>
    <col min="3095" max="3095" width="17" style="2" customWidth="1"/>
    <col min="3096" max="3097" width="15.28515625" style="2" customWidth="1"/>
    <col min="3098" max="3098" width="17" style="2" customWidth="1"/>
    <col min="3099" max="3099" width="15.28515625" style="2" customWidth="1"/>
    <col min="3100" max="3100" width="26.140625" style="2" customWidth="1"/>
    <col min="3101" max="3342" width="9.140625" style="2"/>
    <col min="3343" max="3343" width="29.42578125" style="2" customWidth="1"/>
    <col min="3344" max="3344" width="15.42578125" style="2" customWidth="1"/>
    <col min="3345" max="3345" width="17" style="2" customWidth="1"/>
    <col min="3346" max="3346" width="15.28515625" style="2" customWidth="1"/>
    <col min="3347" max="3347" width="15.85546875" style="2" customWidth="1"/>
    <col min="3348" max="3348" width="17.7109375" style="2" customWidth="1"/>
    <col min="3349" max="3349" width="15.85546875" style="2" customWidth="1"/>
    <col min="3350" max="3350" width="15.28515625" style="2" customWidth="1"/>
    <col min="3351" max="3351" width="17" style="2" customWidth="1"/>
    <col min="3352" max="3353" width="15.28515625" style="2" customWidth="1"/>
    <col min="3354" max="3354" width="17" style="2" customWidth="1"/>
    <col min="3355" max="3355" width="15.28515625" style="2" customWidth="1"/>
    <col min="3356" max="3356" width="26.140625" style="2" customWidth="1"/>
    <col min="3357" max="3598" width="9.140625" style="2"/>
    <col min="3599" max="3599" width="29.42578125" style="2" customWidth="1"/>
    <col min="3600" max="3600" width="15.42578125" style="2" customWidth="1"/>
    <col min="3601" max="3601" width="17" style="2" customWidth="1"/>
    <col min="3602" max="3602" width="15.28515625" style="2" customWidth="1"/>
    <col min="3603" max="3603" width="15.85546875" style="2" customWidth="1"/>
    <col min="3604" max="3604" width="17.7109375" style="2" customWidth="1"/>
    <col min="3605" max="3605" width="15.85546875" style="2" customWidth="1"/>
    <col min="3606" max="3606" width="15.28515625" style="2" customWidth="1"/>
    <col min="3607" max="3607" width="17" style="2" customWidth="1"/>
    <col min="3608" max="3609" width="15.28515625" style="2" customWidth="1"/>
    <col min="3610" max="3610" width="17" style="2" customWidth="1"/>
    <col min="3611" max="3611" width="15.28515625" style="2" customWidth="1"/>
    <col min="3612" max="3612" width="26.140625" style="2" customWidth="1"/>
    <col min="3613" max="3854" width="9.140625" style="2"/>
    <col min="3855" max="3855" width="29.42578125" style="2" customWidth="1"/>
    <col min="3856" max="3856" width="15.42578125" style="2" customWidth="1"/>
    <col min="3857" max="3857" width="17" style="2" customWidth="1"/>
    <col min="3858" max="3858" width="15.28515625" style="2" customWidth="1"/>
    <col min="3859" max="3859" width="15.85546875" style="2" customWidth="1"/>
    <col min="3860" max="3860" width="17.7109375" style="2" customWidth="1"/>
    <col min="3861" max="3861" width="15.85546875" style="2" customWidth="1"/>
    <col min="3862" max="3862" width="15.28515625" style="2" customWidth="1"/>
    <col min="3863" max="3863" width="17" style="2" customWidth="1"/>
    <col min="3864" max="3865" width="15.28515625" style="2" customWidth="1"/>
    <col min="3866" max="3866" width="17" style="2" customWidth="1"/>
    <col min="3867" max="3867" width="15.28515625" style="2" customWidth="1"/>
    <col min="3868" max="3868" width="26.140625" style="2" customWidth="1"/>
    <col min="3869" max="4110" width="9.140625" style="2"/>
    <col min="4111" max="4111" width="29.42578125" style="2" customWidth="1"/>
    <col min="4112" max="4112" width="15.42578125" style="2" customWidth="1"/>
    <col min="4113" max="4113" width="17" style="2" customWidth="1"/>
    <col min="4114" max="4114" width="15.28515625" style="2" customWidth="1"/>
    <col min="4115" max="4115" width="15.85546875" style="2" customWidth="1"/>
    <col min="4116" max="4116" width="17.7109375" style="2" customWidth="1"/>
    <col min="4117" max="4117" width="15.85546875" style="2" customWidth="1"/>
    <col min="4118" max="4118" width="15.28515625" style="2" customWidth="1"/>
    <col min="4119" max="4119" width="17" style="2" customWidth="1"/>
    <col min="4120" max="4121" width="15.28515625" style="2" customWidth="1"/>
    <col min="4122" max="4122" width="17" style="2" customWidth="1"/>
    <col min="4123" max="4123" width="15.28515625" style="2" customWidth="1"/>
    <col min="4124" max="4124" width="26.140625" style="2" customWidth="1"/>
    <col min="4125" max="4366" width="9.140625" style="2"/>
    <col min="4367" max="4367" width="29.42578125" style="2" customWidth="1"/>
    <col min="4368" max="4368" width="15.42578125" style="2" customWidth="1"/>
    <col min="4369" max="4369" width="17" style="2" customWidth="1"/>
    <col min="4370" max="4370" width="15.28515625" style="2" customWidth="1"/>
    <col min="4371" max="4371" width="15.85546875" style="2" customWidth="1"/>
    <col min="4372" max="4372" width="17.7109375" style="2" customWidth="1"/>
    <col min="4373" max="4373" width="15.85546875" style="2" customWidth="1"/>
    <col min="4374" max="4374" width="15.28515625" style="2" customWidth="1"/>
    <col min="4375" max="4375" width="17" style="2" customWidth="1"/>
    <col min="4376" max="4377" width="15.28515625" style="2" customWidth="1"/>
    <col min="4378" max="4378" width="17" style="2" customWidth="1"/>
    <col min="4379" max="4379" width="15.28515625" style="2" customWidth="1"/>
    <col min="4380" max="4380" width="26.140625" style="2" customWidth="1"/>
    <col min="4381" max="4622" width="9.140625" style="2"/>
    <col min="4623" max="4623" width="29.42578125" style="2" customWidth="1"/>
    <col min="4624" max="4624" width="15.42578125" style="2" customWidth="1"/>
    <col min="4625" max="4625" width="17" style="2" customWidth="1"/>
    <col min="4626" max="4626" width="15.28515625" style="2" customWidth="1"/>
    <col min="4627" max="4627" width="15.85546875" style="2" customWidth="1"/>
    <col min="4628" max="4628" width="17.7109375" style="2" customWidth="1"/>
    <col min="4629" max="4629" width="15.85546875" style="2" customWidth="1"/>
    <col min="4630" max="4630" width="15.28515625" style="2" customWidth="1"/>
    <col min="4631" max="4631" width="17" style="2" customWidth="1"/>
    <col min="4632" max="4633" width="15.28515625" style="2" customWidth="1"/>
    <col min="4634" max="4634" width="17" style="2" customWidth="1"/>
    <col min="4635" max="4635" width="15.28515625" style="2" customWidth="1"/>
    <col min="4636" max="4636" width="26.140625" style="2" customWidth="1"/>
    <col min="4637" max="4878" width="9.140625" style="2"/>
    <col min="4879" max="4879" width="29.42578125" style="2" customWidth="1"/>
    <col min="4880" max="4880" width="15.42578125" style="2" customWidth="1"/>
    <col min="4881" max="4881" width="17" style="2" customWidth="1"/>
    <col min="4882" max="4882" width="15.28515625" style="2" customWidth="1"/>
    <col min="4883" max="4883" width="15.85546875" style="2" customWidth="1"/>
    <col min="4884" max="4884" width="17.7109375" style="2" customWidth="1"/>
    <col min="4885" max="4885" width="15.85546875" style="2" customWidth="1"/>
    <col min="4886" max="4886" width="15.28515625" style="2" customWidth="1"/>
    <col min="4887" max="4887" width="17" style="2" customWidth="1"/>
    <col min="4888" max="4889" width="15.28515625" style="2" customWidth="1"/>
    <col min="4890" max="4890" width="17" style="2" customWidth="1"/>
    <col min="4891" max="4891" width="15.28515625" style="2" customWidth="1"/>
    <col min="4892" max="4892" width="26.140625" style="2" customWidth="1"/>
    <col min="4893" max="5134" width="9.140625" style="2"/>
    <col min="5135" max="5135" width="29.42578125" style="2" customWidth="1"/>
    <col min="5136" max="5136" width="15.42578125" style="2" customWidth="1"/>
    <col min="5137" max="5137" width="17" style="2" customWidth="1"/>
    <col min="5138" max="5138" width="15.28515625" style="2" customWidth="1"/>
    <col min="5139" max="5139" width="15.85546875" style="2" customWidth="1"/>
    <col min="5140" max="5140" width="17.7109375" style="2" customWidth="1"/>
    <col min="5141" max="5141" width="15.85546875" style="2" customWidth="1"/>
    <col min="5142" max="5142" width="15.28515625" style="2" customWidth="1"/>
    <col min="5143" max="5143" width="17" style="2" customWidth="1"/>
    <col min="5144" max="5145" width="15.28515625" style="2" customWidth="1"/>
    <col min="5146" max="5146" width="17" style="2" customWidth="1"/>
    <col min="5147" max="5147" width="15.28515625" style="2" customWidth="1"/>
    <col min="5148" max="5148" width="26.140625" style="2" customWidth="1"/>
    <col min="5149" max="5390" width="9.140625" style="2"/>
    <col min="5391" max="5391" width="29.42578125" style="2" customWidth="1"/>
    <col min="5392" max="5392" width="15.42578125" style="2" customWidth="1"/>
    <col min="5393" max="5393" width="17" style="2" customWidth="1"/>
    <col min="5394" max="5394" width="15.28515625" style="2" customWidth="1"/>
    <col min="5395" max="5395" width="15.85546875" style="2" customWidth="1"/>
    <col min="5396" max="5396" width="17.7109375" style="2" customWidth="1"/>
    <col min="5397" max="5397" width="15.85546875" style="2" customWidth="1"/>
    <col min="5398" max="5398" width="15.28515625" style="2" customWidth="1"/>
    <col min="5399" max="5399" width="17" style="2" customWidth="1"/>
    <col min="5400" max="5401" width="15.28515625" style="2" customWidth="1"/>
    <col min="5402" max="5402" width="17" style="2" customWidth="1"/>
    <col min="5403" max="5403" width="15.28515625" style="2" customWidth="1"/>
    <col min="5404" max="5404" width="26.140625" style="2" customWidth="1"/>
    <col min="5405" max="5646" width="9.140625" style="2"/>
    <col min="5647" max="5647" width="29.42578125" style="2" customWidth="1"/>
    <col min="5648" max="5648" width="15.42578125" style="2" customWidth="1"/>
    <col min="5649" max="5649" width="17" style="2" customWidth="1"/>
    <col min="5650" max="5650" width="15.28515625" style="2" customWidth="1"/>
    <col min="5651" max="5651" width="15.85546875" style="2" customWidth="1"/>
    <col min="5652" max="5652" width="17.7109375" style="2" customWidth="1"/>
    <col min="5653" max="5653" width="15.85546875" style="2" customWidth="1"/>
    <col min="5654" max="5654" width="15.28515625" style="2" customWidth="1"/>
    <col min="5655" max="5655" width="17" style="2" customWidth="1"/>
    <col min="5656" max="5657" width="15.28515625" style="2" customWidth="1"/>
    <col min="5658" max="5658" width="17" style="2" customWidth="1"/>
    <col min="5659" max="5659" width="15.28515625" style="2" customWidth="1"/>
    <col min="5660" max="5660" width="26.140625" style="2" customWidth="1"/>
    <col min="5661" max="5902" width="9.140625" style="2"/>
    <col min="5903" max="5903" width="29.42578125" style="2" customWidth="1"/>
    <col min="5904" max="5904" width="15.42578125" style="2" customWidth="1"/>
    <col min="5905" max="5905" width="17" style="2" customWidth="1"/>
    <col min="5906" max="5906" width="15.28515625" style="2" customWidth="1"/>
    <col min="5907" max="5907" width="15.85546875" style="2" customWidth="1"/>
    <col min="5908" max="5908" width="17.7109375" style="2" customWidth="1"/>
    <col min="5909" max="5909" width="15.85546875" style="2" customWidth="1"/>
    <col min="5910" max="5910" width="15.28515625" style="2" customWidth="1"/>
    <col min="5911" max="5911" width="17" style="2" customWidth="1"/>
    <col min="5912" max="5913" width="15.28515625" style="2" customWidth="1"/>
    <col min="5914" max="5914" width="17" style="2" customWidth="1"/>
    <col min="5915" max="5915" width="15.28515625" style="2" customWidth="1"/>
    <col min="5916" max="5916" width="26.140625" style="2" customWidth="1"/>
    <col min="5917" max="6158" width="9.140625" style="2"/>
    <col min="6159" max="6159" width="29.42578125" style="2" customWidth="1"/>
    <col min="6160" max="6160" width="15.42578125" style="2" customWidth="1"/>
    <col min="6161" max="6161" width="17" style="2" customWidth="1"/>
    <col min="6162" max="6162" width="15.28515625" style="2" customWidth="1"/>
    <col min="6163" max="6163" width="15.85546875" style="2" customWidth="1"/>
    <col min="6164" max="6164" width="17.7109375" style="2" customWidth="1"/>
    <col min="6165" max="6165" width="15.85546875" style="2" customWidth="1"/>
    <col min="6166" max="6166" width="15.28515625" style="2" customWidth="1"/>
    <col min="6167" max="6167" width="17" style="2" customWidth="1"/>
    <col min="6168" max="6169" width="15.28515625" style="2" customWidth="1"/>
    <col min="6170" max="6170" width="17" style="2" customWidth="1"/>
    <col min="6171" max="6171" width="15.28515625" style="2" customWidth="1"/>
    <col min="6172" max="6172" width="26.140625" style="2" customWidth="1"/>
    <col min="6173" max="6414" width="9.140625" style="2"/>
    <col min="6415" max="6415" width="29.42578125" style="2" customWidth="1"/>
    <col min="6416" max="6416" width="15.42578125" style="2" customWidth="1"/>
    <col min="6417" max="6417" width="17" style="2" customWidth="1"/>
    <col min="6418" max="6418" width="15.28515625" style="2" customWidth="1"/>
    <col min="6419" max="6419" width="15.85546875" style="2" customWidth="1"/>
    <col min="6420" max="6420" width="17.7109375" style="2" customWidth="1"/>
    <col min="6421" max="6421" width="15.85546875" style="2" customWidth="1"/>
    <col min="6422" max="6422" width="15.28515625" style="2" customWidth="1"/>
    <col min="6423" max="6423" width="17" style="2" customWidth="1"/>
    <col min="6424" max="6425" width="15.28515625" style="2" customWidth="1"/>
    <col min="6426" max="6426" width="17" style="2" customWidth="1"/>
    <col min="6427" max="6427" width="15.28515625" style="2" customWidth="1"/>
    <col min="6428" max="6428" width="26.140625" style="2" customWidth="1"/>
    <col min="6429" max="6670" width="9.140625" style="2"/>
    <col min="6671" max="6671" width="29.42578125" style="2" customWidth="1"/>
    <col min="6672" max="6672" width="15.42578125" style="2" customWidth="1"/>
    <col min="6673" max="6673" width="17" style="2" customWidth="1"/>
    <col min="6674" max="6674" width="15.28515625" style="2" customWidth="1"/>
    <col min="6675" max="6675" width="15.85546875" style="2" customWidth="1"/>
    <col min="6676" max="6676" width="17.7109375" style="2" customWidth="1"/>
    <col min="6677" max="6677" width="15.85546875" style="2" customWidth="1"/>
    <col min="6678" max="6678" width="15.28515625" style="2" customWidth="1"/>
    <col min="6679" max="6679" width="17" style="2" customWidth="1"/>
    <col min="6680" max="6681" width="15.28515625" style="2" customWidth="1"/>
    <col min="6682" max="6682" width="17" style="2" customWidth="1"/>
    <col min="6683" max="6683" width="15.28515625" style="2" customWidth="1"/>
    <col min="6684" max="6684" width="26.140625" style="2" customWidth="1"/>
    <col min="6685" max="6926" width="9.140625" style="2"/>
    <col min="6927" max="6927" width="29.42578125" style="2" customWidth="1"/>
    <col min="6928" max="6928" width="15.42578125" style="2" customWidth="1"/>
    <col min="6929" max="6929" width="17" style="2" customWidth="1"/>
    <col min="6930" max="6930" width="15.28515625" style="2" customWidth="1"/>
    <col min="6931" max="6931" width="15.85546875" style="2" customWidth="1"/>
    <col min="6932" max="6932" width="17.7109375" style="2" customWidth="1"/>
    <col min="6933" max="6933" width="15.85546875" style="2" customWidth="1"/>
    <col min="6934" max="6934" width="15.28515625" style="2" customWidth="1"/>
    <col min="6935" max="6935" width="17" style="2" customWidth="1"/>
    <col min="6936" max="6937" width="15.28515625" style="2" customWidth="1"/>
    <col min="6938" max="6938" width="17" style="2" customWidth="1"/>
    <col min="6939" max="6939" width="15.28515625" style="2" customWidth="1"/>
    <col min="6940" max="6940" width="26.140625" style="2" customWidth="1"/>
    <col min="6941" max="7182" width="9.140625" style="2"/>
    <col min="7183" max="7183" width="29.42578125" style="2" customWidth="1"/>
    <col min="7184" max="7184" width="15.42578125" style="2" customWidth="1"/>
    <col min="7185" max="7185" width="17" style="2" customWidth="1"/>
    <col min="7186" max="7186" width="15.28515625" style="2" customWidth="1"/>
    <col min="7187" max="7187" width="15.85546875" style="2" customWidth="1"/>
    <col min="7188" max="7188" width="17.7109375" style="2" customWidth="1"/>
    <col min="7189" max="7189" width="15.85546875" style="2" customWidth="1"/>
    <col min="7190" max="7190" width="15.28515625" style="2" customWidth="1"/>
    <col min="7191" max="7191" width="17" style="2" customWidth="1"/>
    <col min="7192" max="7193" width="15.28515625" style="2" customWidth="1"/>
    <col min="7194" max="7194" width="17" style="2" customWidth="1"/>
    <col min="7195" max="7195" width="15.28515625" style="2" customWidth="1"/>
    <col min="7196" max="7196" width="26.140625" style="2" customWidth="1"/>
    <col min="7197" max="7438" width="9.140625" style="2"/>
    <col min="7439" max="7439" width="29.42578125" style="2" customWidth="1"/>
    <col min="7440" max="7440" width="15.42578125" style="2" customWidth="1"/>
    <col min="7441" max="7441" width="17" style="2" customWidth="1"/>
    <col min="7442" max="7442" width="15.28515625" style="2" customWidth="1"/>
    <col min="7443" max="7443" width="15.85546875" style="2" customWidth="1"/>
    <col min="7444" max="7444" width="17.7109375" style="2" customWidth="1"/>
    <col min="7445" max="7445" width="15.85546875" style="2" customWidth="1"/>
    <col min="7446" max="7446" width="15.28515625" style="2" customWidth="1"/>
    <col min="7447" max="7447" width="17" style="2" customWidth="1"/>
    <col min="7448" max="7449" width="15.28515625" style="2" customWidth="1"/>
    <col min="7450" max="7450" width="17" style="2" customWidth="1"/>
    <col min="7451" max="7451" width="15.28515625" style="2" customWidth="1"/>
    <col min="7452" max="7452" width="26.140625" style="2" customWidth="1"/>
    <col min="7453" max="7694" width="9.140625" style="2"/>
    <col min="7695" max="7695" width="29.42578125" style="2" customWidth="1"/>
    <col min="7696" max="7696" width="15.42578125" style="2" customWidth="1"/>
    <col min="7697" max="7697" width="17" style="2" customWidth="1"/>
    <col min="7698" max="7698" width="15.28515625" style="2" customWidth="1"/>
    <col min="7699" max="7699" width="15.85546875" style="2" customWidth="1"/>
    <col min="7700" max="7700" width="17.7109375" style="2" customWidth="1"/>
    <col min="7701" max="7701" width="15.85546875" style="2" customWidth="1"/>
    <col min="7702" max="7702" width="15.28515625" style="2" customWidth="1"/>
    <col min="7703" max="7703" width="17" style="2" customWidth="1"/>
    <col min="7704" max="7705" width="15.28515625" style="2" customWidth="1"/>
    <col min="7706" max="7706" width="17" style="2" customWidth="1"/>
    <col min="7707" max="7707" width="15.28515625" style="2" customWidth="1"/>
    <col min="7708" max="7708" width="26.140625" style="2" customWidth="1"/>
    <col min="7709" max="7950" width="9.140625" style="2"/>
    <col min="7951" max="7951" width="29.42578125" style="2" customWidth="1"/>
    <col min="7952" max="7952" width="15.42578125" style="2" customWidth="1"/>
    <col min="7953" max="7953" width="17" style="2" customWidth="1"/>
    <col min="7954" max="7954" width="15.28515625" style="2" customWidth="1"/>
    <col min="7955" max="7955" width="15.85546875" style="2" customWidth="1"/>
    <col min="7956" max="7956" width="17.7109375" style="2" customWidth="1"/>
    <col min="7957" max="7957" width="15.85546875" style="2" customWidth="1"/>
    <col min="7958" max="7958" width="15.28515625" style="2" customWidth="1"/>
    <col min="7959" max="7959" width="17" style="2" customWidth="1"/>
    <col min="7960" max="7961" width="15.28515625" style="2" customWidth="1"/>
    <col min="7962" max="7962" width="17" style="2" customWidth="1"/>
    <col min="7963" max="7963" width="15.28515625" style="2" customWidth="1"/>
    <col min="7964" max="7964" width="26.140625" style="2" customWidth="1"/>
    <col min="7965" max="8206" width="9.140625" style="2"/>
    <col min="8207" max="8207" width="29.42578125" style="2" customWidth="1"/>
    <col min="8208" max="8208" width="15.42578125" style="2" customWidth="1"/>
    <col min="8209" max="8209" width="17" style="2" customWidth="1"/>
    <col min="8210" max="8210" width="15.28515625" style="2" customWidth="1"/>
    <col min="8211" max="8211" width="15.85546875" style="2" customWidth="1"/>
    <col min="8212" max="8212" width="17.7109375" style="2" customWidth="1"/>
    <col min="8213" max="8213" width="15.85546875" style="2" customWidth="1"/>
    <col min="8214" max="8214" width="15.28515625" style="2" customWidth="1"/>
    <col min="8215" max="8215" width="17" style="2" customWidth="1"/>
    <col min="8216" max="8217" width="15.28515625" style="2" customWidth="1"/>
    <col min="8218" max="8218" width="17" style="2" customWidth="1"/>
    <col min="8219" max="8219" width="15.28515625" style="2" customWidth="1"/>
    <col min="8220" max="8220" width="26.140625" style="2" customWidth="1"/>
    <col min="8221" max="8462" width="9.140625" style="2"/>
    <col min="8463" max="8463" width="29.42578125" style="2" customWidth="1"/>
    <col min="8464" max="8464" width="15.42578125" style="2" customWidth="1"/>
    <col min="8465" max="8465" width="17" style="2" customWidth="1"/>
    <col min="8466" max="8466" width="15.28515625" style="2" customWidth="1"/>
    <col min="8467" max="8467" width="15.85546875" style="2" customWidth="1"/>
    <col min="8468" max="8468" width="17.7109375" style="2" customWidth="1"/>
    <col min="8469" max="8469" width="15.85546875" style="2" customWidth="1"/>
    <col min="8470" max="8470" width="15.28515625" style="2" customWidth="1"/>
    <col min="8471" max="8471" width="17" style="2" customWidth="1"/>
    <col min="8472" max="8473" width="15.28515625" style="2" customWidth="1"/>
    <col min="8474" max="8474" width="17" style="2" customWidth="1"/>
    <col min="8475" max="8475" width="15.28515625" style="2" customWidth="1"/>
    <col min="8476" max="8476" width="26.140625" style="2" customWidth="1"/>
    <col min="8477" max="8718" width="9.140625" style="2"/>
    <col min="8719" max="8719" width="29.42578125" style="2" customWidth="1"/>
    <col min="8720" max="8720" width="15.42578125" style="2" customWidth="1"/>
    <col min="8721" max="8721" width="17" style="2" customWidth="1"/>
    <col min="8722" max="8722" width="15.28515625" style="2" customWidth="1"/>
    <col min="8723" max="8723" width="15.85546875" style="2" customWidth="1"/>
    <col min="8724" max="8724" width="17.7109375" style="2" customWidth="1"/>
    <col min="8725" max="8725" width="15.85546875" style="2" customWidth="1"/>
    <col min="8726" max="8726" width="15.28515625" style="2" customWidth="1"/>
    <col min="8727" max="8727" width="17" style="2" customWidth="1"/>
    <col min="8728" max="8729" width="15.28515625" style="2" customWidth="1"/>
    <col min="8730" max="8730" width="17" style="2" customWidth="1"/>
    <col min="8731" max="8731" width="15.28515625" style="2" customWidth="1"/>
    <col min="8732" max="8732" width="26.140625" style="2" customWidth="1"/>
    <col min="8733" max="8974" width="9.140625" style="2"/>
    <col min="8975" max="8975" width="29.42578125" style="2" customWidth="1"/>
    <col min="8976" max="8976" width="15.42578125" style="2" customWidth="1"/>
    <col min="8977" max="8977" width="17" style="2" customWidth="1"/>
    <col min="8978" max="8978" width="15.28515625" style="2" customWidth="1"/>
    <col min="8979" max="8979" width="15.85546875" style="2" customWidth="1"/>
    <col min="8980" max="8980" width="17.7109375" style="2" customWidth="1"/>
    <col min="8981" max="8981" width="15.85546875" style="2" customWidth="1"/>
    <col min="8982" max="8982" width="15.28515625" style="2" customWidth="1"/>
    <col min="8983" max="8983" width="17" style="2" customWidth="1"/>
    <col min="8984" max="8985" width="15.28515625" style="2" customWidth="1"/>
    <col min="8986" max="8986" width="17" style="2" customWidth="1"/>
    <col min="8987" max="8987" width="15.28515625" style="2" customWidth="1"/>
    <col min="8988" max="8988" width="26.140625" style="2" customWidth="1"/>
    <col min="8989" max="9230" width="9.140625" style="2"/>
    <col min="9231" max="9231" width="29.42578125" style="2" customWidth="1"/>
    <col min="9232" max="9232" width="15.42578125" style="2" customWidth="1"/>
    <col min="9233" max="9233" width="17" style="2" customWidth="1"/>
    <col min="9234" max="9234" width="15.28515625" style="2" customWidth="1"/>
    <col min="9235" max="9235" width="15.85546875" style="2" customWidth="1"/>
    <col min="9236" max="9236" width="17.7109375" style="2" customWidth="1"/>
    <col min="9237" max="9237" width="15.85546875" style="2" customWidth="1"/>
    <col min="9238" max="9238" width="15.28515625" style="2" customWidth="1"/>
    <col min="9239" max="9239" width="17" style="2" customWidth="1"/>
    <col min="9240" max="9241" width="15.28515625" style="2" customWidth="1"/>
    <col min="9242" max="9242" width="17" style="2" customWidth="1"/>
    <col min="9243" max="9243" width="15.28515625" style="2" customWidth="1"/>
    <col min="9244" max="9244" width="26.140625" style="2" customWidth="1"/>
    <col min="9245" max="9486" width="9.140625" style="2"/>
    <col min="9487" max="9487" width="29.42578125" style="2" customWidth="1"/>
    <col min="9488" max="9488" width="15.42578125" style="2" customWidth="1"/>
    <col min="9489" max="9489" width="17" style="2" customWidth="1"/>
    <col min="9490" max="9490" width="15.28515625" style="2" customWidth="1"/>
    <col min="9491" max="9491" width="15.85546875" style="2" customWidth="1"/>
    <col min="9492" max="9492" width="17.7109375" style="2" customWidth="1"/>
    <col min="9493" max="9493" width="15.85546875" style="2" customWidth="1"/>
    <col min="9494" max="9494" width="15.28515625" style="2" customWidth="1"/>
    <col min="9495" max="9495" width="17" style="2" customWidth="1"/>
    <col min="9496" max="9497" width="15.28515625" style="2" customWidth="1"/>
    <col min="9498" max="9498" width="17" style="2" customWidth="1"/>
    <col min="9499" max="9499" width="15.28515625" style="2" customWidth="1"/>
    <col min="9500" max="9500" width="26.140625" style="2" customWidth="1"/>
    <col min="9501" max="9742" width="9.140625" style="2"/>
    <col min="9743" max="9743" width="29.42578125" style="2" customWidth="1"/>
    <col min="9744" max="9744" width="15.42578125" style="2" customWidth="1"/>
    <col min="9745" max="9745" width="17" style="2" customWidth="1"/>
    <col min="9746" max="9746" width="15.28515625" style="2" customWidth="1"/>
    <col min="9747" max="9747" width="15.85546875" style="2" customWidth="1"/>
    <col min="9748" max="9748" width="17.7109375" style="2" customWidth="1"/>
    <col min="9749" max="9749" width="15.85546875" style="2" customWidth="1"/>
    <col min="9750" max="9750" width="15.28515625" style="2" customWidth="1"/>
    <col min="9751" max="9751" width="17" style="2" customWidth="1"/>
    <col min="9752" max="9753" width="15.28515625" style="2" customWidth="1"/>
    <col min="9754" max="9754" width="17" style="2" customWidth="1"/>
    <col min="9755" max="9755" width="15.28515625" style="2" customWidth="1"/>
    <col min="9756" max="9756" width="26.140625" style="2" customWidth="1"/>
    <col min="9757" max="9998" width="9.140625" style="2"/>
    <col min="9999" max="9999" width="29.42578125" style="2" customWidth="1"/>
    <col min="10000" max="10000" width="15.42578125" style="2" customWidth="1"/>
    <col min="10001" max="10001" width="17" style="2" customWidth="1"/>
    <col min="10002" max="10002" width="15.28515625" style="2" customWidth="1"/>
    <col min="10003" max="10003" width="15.85546875" style="2" customWidth="1"/>
    <col min="10004" max="10004" width="17.7109375" style="2" customWidth="1"/>
    <col min="10005" max="10005" width="15.85546875" style="2" customWidth="1"/>
    <col min="10006" max="10006" width="15.28515625" style="2" customWidth="1"/>
    <col min="10007" max="10007" width="17" style="2" customWidth="1"/>
    <col min="10008" max="10009" width="15.28515625" style="2" customWidth="1"/>
    <col min="10010" max="10010" width="17" style="2" customWidth="1"/>
    <col min="10011" max="10011" width="15.28515625" style="2" customWidth="1"/>
    <col min="10012" max="10012" width="26.140625" style="2" customWidth="1"/>
    <col min="10013" max="10254" width="9.140625" style="2"/>
    <col min="10255" max="10255" width="29.42578125" style="2" customWidth="1"/>
    <col min="10256" max="10256" width="15.42578125" style="2" customWidth="1"/>
    <col min="10257" max="10257" width="17" style="2" customWidth="1"/>
    <col min="10258" max="10258" width="15.28515625" style="2" customWidth="1"/>
    <col min="10259" max="10259" width="15.85546875" style="2" customWidth="1"/>
    <col min="10260" max="10260" width="17.7109375" style="2" customWidth="1"/>
    <col min="10261" max="10261" width="15.85546875" style="2" customWidth="1"/>
    <col min="10262" max="10262" width="15.28515625" style="2" customWidth="1"/>
    <col min="10263" max="10263" width="17" style="2" customWidth="1"/>
    <col min="10264" max="10265" width="15.28515625" style="2" customWidth="1"/>
    <col min="10266" max="10266" width="17" style="2" customWidth="1"/>
    <col min="10267" max="10267" width="15.28515625" style="2" customWidth="1"/>
    <col min="10268" max="10268" width="26.140625" style="2" customWidth="1"/>
    <col min="10269" max="10510" width="9.140625" style="2"/>
    <col min="10511" max="10511" width="29.42578125" style="2" customWidth="1"/>
    <col min="10512" max="10512" width="15.42578125" style="2" customWidth="1"/>
    <col min="10513" max="10513" width="17" style="2" customWidth="1"/>
    <col min="10514" max="10514" width="15.28515625" style="2" customWidth="1"/>
    <col min="10515" max="10515" width="15.85546875" style="2" customWidth="1"/>
    <col min="10516" max="10516" width="17.7109375" style="2" customWidth="1"/>
    <col min="10517" max="10517" width="15.85546875" style="2" customWidth="1"/>
    <col min="10518" max="10518" width="15.28515625" style="2" customWidth="1"/>
    <col min="10519" max="10519" width="17" style="2" customWidth="1"/>
    <col min="10520" max="10521" width="15.28515625" style="2" customWidth="1"/>
    <col min="10522" max="10522" width="17" style="2" customWidth="1"/>
    <col min="10523" max="10523" width="15.28515625" style="2" customWidth="1"/>
    <col min="10524" max="10524" width="26.140625" style="2" customWidth="1"/>
    <col min="10525" max="10766" width="9.140625" style="2"/>
    <col min="10767" max="10767" width="29.42578125" style="2" customWidth="1"/>
    <col min="10768" max="10768" width="15.42578125" style="2" customWidth="1"/>
    <col min="10769" max="10769" width="17" style="2" customWidth="1"/>
    <col min="10770" max="10770" width="15.28515625" style="2" customWidth="1"/>
    <col min="10771" max="10771" width="15.85546875" style="2" customWidth="1"/>
    <col min="10772" max="10772" width="17.7109375" style="2" customWidth="1"/>
    <col min="10773" max="10773" width="15.85546875" style="2" customWidth="1"/>
    <col min="10774" max="10774" width="15.28515625" style="2" customWidth="1"/>
    <col min="10775" max="10775" width="17" style="2" customWidth="1"/>
    <col min="10776" max="10777" width="15.28515625" style="2" customWidth="1"/>
    <col min="10778" max="10778" width="17" style="2" customWidth="1"/>
    <col min="10779" max="10779" width="15.28515625" style="2" customWidth="1"/>
    <col min="10780" max="10780" width="26.140625" style="2" customWidth="1"/>
    <col min="10781" max="11022" width="9.140625" style="2"/>
    <col min="11023" max="11023" width="29.42578125" style="2" customWidth="1"/>
    <col min="11024" max="11024" width="15.42578125" style="2" customWidth="1"/>
    <col min="11025" max="11025" width="17" style="2" customWidth="1"/>
    <col min="11026" max="11026" width="15.28515625" style="2" customWidth="1"/>
    <col min="11027" max="11027" width="15.85546875" style="2" customWidth="1"/>
    <col min="11028" max="11028" width="17.7109375" style="2" customWidth="1"/>
    <col min="11029" max="11029" width="15.85546875" style="2" customWidth="1"/>
    <col min="11030" max="11030" width="15.28515625" style="2" customWidth="1"/>
    <col min="11031" max="11031" width="17" style="2" customWidth="1"/>
    <col min="11032" max="11033" width="15.28515625" style="2" customWidth="1"/>
    <col min="11034" max="11034" width="17" style="2" customWidth="1"/>
    <col min="11035" max="11035" width="15.28515625" style="2" customWidth="1"/>
    <col min="11036" max="11036" width="26.140625" style="2" customWidth="1"/>
    <col min="11037" max="11278" width="9.140625" style="2"/>
    <col min="11279" max="11279" width="29.42578125" style="2" customWidth="1"/>
    <col min="11280" max="11280" width="15.42578125" style="2" customWidth="1"/>
    <col min="11281" max="11281" width="17" style="2" customWidth="1"/>
    <col min="11282" max="11282" width="15.28515625" style="2" customWidth="1"/>
    <col min="11283" max="11283" width="15.85546875" style="2" customWidth="1"/>
    <col min="11284" max="11284" width="17.7109375" style="2" customWidth="1"/>
    <col min="11285" max="11285" width="15.85546875" style="2" customWidth="1"/>
    <col min="11286" max="11286" width="15.28515625" style="2" customWidth="1"/>
    <col min="11287" max="11287" width="17" style="2" customWidth="1"/>
    <col min="11288" max="11289" width="15.28515625" style="2" customWidth="1"/>
    <col min="11290" max="11290" width="17" style="2" customWidth="1"/>
    <col min="11291" max="11291" width="15.28515625" style="2" customWidth="1"/>
    <col min="11292" max="11292" width="26.140625" style="2" customWidth="1"/>
    <col min="11293" max="11534" width="9.140625" style="2"/>
    <col min="11535" max="11535" width="29.42578125" style="2" customWidth="1"/>
    <col min="11536" max="11536" width="15.42578125" style="2" customWidth="1"/>
    <col min="11537" max="11537" width="17" style="2" customWidth="1"/>
    <col min="11538" max="11538" width="15.28515625" style="2" customWidth="1"/>
    <col min="11539" max="11539" width="15.85546875" style="2" customWidth="1"/>
    <col min="11540" max="11540" width="17.7109375" style="2" customWidth="1"/>
    <col min="11541" max="11541" width="15.85546875" style="2" customWidth="1"/>
    <col min="11542" max="11542" width="15.28515625" style="2" customWidth="1"/>
    <col min="11543" max="11543" width="17" style="2" customWidth="1"/>
    <col min="11544" max="11545" width="15.28515625" style="2" customWidth="1"/>
    <col min="11546" max="11546" width="17" style="2" customWidth="1"/>
    <col min="11547" max="11547" width="15.28515625" style="2" customWidth="1"/>
    <col min="11548" max="11548" width="26.140625" style="2" customWidth="1"/>
    <col min="11549" max="11790" width="9.140625" style="2"/>
    <col min="11791" max="11791" width="29.42578125" style="2" customWidth="1"/>
    <col min="11792" max="11792" width="15.42578125" style="2" customWidth="1"/>
    <col min="11793" max="11793" width="17" style="2" customWidth="1"/>
    <col min="11794" max="11794" width="15.28515625" style="2" customWidth="1"/>
    <col min="11795" max="11795" width="15.85546875" style="2" customWidth="1"/>
    <col min="11796" max="11796" width="17.7109375" style="2" customWidth="1"/>
    <col min="11797" max="11797" width="15.85546875" style="2" customWidth="1"/>
    <col min="11798" max="11798" width="15.28515625" style="2" customWidth="1"/>
    <col min="11799" max="11799" width="17" style="2" customWidth="1"/>
    <col min="11800" max="11801" width="15.28515625" style="2" customWidth="1"/>
    <col min="11802" max="11802" width="17" style="2" customWidth="1"/>
    <col min="11803" max="11803" width="15.28515625" style="2" customWidth="1"/>
    <col min="11804" max="11804" width="26.140625" style="2" customWidth="1"/>
    <col min="11805" max="12046" width="9.140625" style="2"/>
    <col min="12047" max="12047" width="29.42578125" style="2" customWidth="1"/>
    <col min="12048" max="12048" width="15.42578125" style="2" customWidth="1"/>
    <col min="12049" max="12049" width="17" style="2" customWidth="1"/>
    <col min="12050" max="12050" width="15.28515625" style="2" customWidth="1"/>
    <col min="12051" max="12051" width="15.85546875" style="2" customWidth="1"/>
    <col min="12052" max="12052" width="17.7109375" style="2" customWidth="1"/>
    <col min="12053" max="12053" width="15.85546875" style="2" customWidth="1"/>
    <col min="12054" max="12054" width="15.28515625" style="2" customWidth="1"/>
    <col min="12055" max="12055" width="17" style="2" customWidth="1"/>
    <col min="12056" max="12057" width="15.28515625" style="2" customWidth="1"/>
    <col min="12058" max="12058" width="17" style="2" customWidth="1"/>
    <col min="12059" max="12059" width="15.28515625" style="2" customWidth="1"/>
    <col min="12060" max="12060" width="26.140625" style="2" customWidth="1"/>
    <col min="12061" max="12302" width="9.140625" style="2"/>
    <col min="12303" max="12303" width="29.42578125" style="2" customWidth="1"/>
    <col min="12304" max="12304" width="15.42578125" style="2" customWidth="1"/>
    <col min="12305" max="12305" width="17" style="2" customWidth="1"/>
    <col min="12306" max="12306" width="15.28515625" style="2" customWidth="1"/>
    <col min="12307" max="12307" width="15.85546875" style="2" customWidth="1"/>
    <col min="12308" max="12308" width="17.7109375" style="2" customWidth="1"/>
    <col min="12309" max="12309" width="15.85546875" style="2" customWidth="1"/>
    <col min="12310" max="12310" width="15.28515625" style="2" customWidth="1"/>
    <col min="12311" max="12311" width="17" style="2" customWidth="1"/>
    <col min="12312" max="12313" width="15.28515625" style="2" customWidth="1"/>
    <col min="12314" max="12314" width="17" style="2" customWidth="1"/>
    <col min="12315" max="12315" width="15.28515625" style="2" customWidth="1"/>
    <col min="12316" max="12316" width="26.140625" style="2" customWidth="1"/>
    <col min="12317" max="12558" width="9.140625" style="2"/>
    <col min="12559" max="12559" width="29.42578125" style="2" customWidth="1"/>
    <col min="12560" max="12560" width="15.42578125" style="2" customWidth="1"/>
    <col min="12561" max="12561" width="17" style="2" customWidth="1"/>
    <col min="12562" max="12562" width="15.28515625" style="2" customWidth="1"/>
    <col min="12563" max="12563" width="15.85546875" style="2" customWidth="1"/>
    <col min="12564" max="12564" width="17.7109375" style="2" customWidth="1"/>
    <col min="12565" max="12565" width="15.85546875" style="2" customWidth="1"/>
    <col min="12566" max="12566" width="15.28515625" style="2" customWidth="1"/>
    <col min="12567" max="12567" width="17" style="2" customWidth="1"/>
    <col min="12568" max="12569" width="15.28515625" style="2" customWidth="1"/>
    <col min="12570" max="12570" width="17" style="2" customWidth="1"/>
    <col min="12571" max="12571" width="15.28515625" style="2" customWidth="1"/>
    <col min="12572" max="12572" width="26.140625" style="2" customWidth="1"/>
    <col min="12573" max="12814" width="9.140625" style="2"/>
    <col min="12815" max="12815" width="29.42578125" style="2" customWidth="1"/>
    <col min="12816" max="12816" width="15.42578125" style="2" customWidth="1"/>
    <col min="12817" max="12817" width="17" style="2" customWidth="1"/>
    <col min="12818" max="12818" width="15.28515625" style="2" customWidth="1"/>
    <col min="12819" max="12819" width="15.85546875" style="2" customWidth="1"/>
    <col min="12820" max="12820" width="17.7109375" style="2" customWidth="1"/>
    <col min="12821" max="12821" width="15.85546875" style="2" customWidth="1"/>
    <col min="12822" max="12822" width="15.28515625" style="2" customWidth="1"/>
    <col min="12823" max="12823" width="17" style="2" customWidth="1"/>
    <col min="12824" max="12825" width="15.28515625" style="2" customWidth="1"/>
    <col min="12826" max="12826" width="17" style="2" customWidth="1"/>
    <col min="12827" max="12827" width="15.28515625" style="2" customWidth="1"/>
    <col min="12828" max="12828" width="26.140625" style="2" customWidth="1"/>
    <col min="12829" max="13070" width="9.140625" style="2"/>
    <col min="13071" max="13071" width="29.42578125" style="2" customWidth="1"/>
    <col min="13072" max="13072" width="15.42578125" style="2" customWidth="1"/>
    <col min="13073" max="13073" width="17" style="2" customWidth="1"/>
    <col min="13074" max="13074" width="15.28515625" style="2" customWidth="1"/>
    <col min="13075" max="13075" width="15.85546875" style="2" customWidth="1"/>
    <col min="13076" max="13076" width="17.7109375" style="2" customWidth="1"/>
    <col min="13077" max="13077" width="15.85546875" style="2" customWidth="1"/>
    <col min="13078" max="13078" width="15.28515625" style="2" customWidth="1"/>
    <col min="13079" max="13079" width="17" style="2" customWidth="1"/>
    <col min="13080" max="13081" width="15.28515625" style="2" customWidth="1"/>
    <col min="13082" max="13082" width="17" style="2" customWidth="1"/>
    <col min="13083" max="13083" width="15.28515625" style="2" customWidth="1"/>
    <col min="13084" max="13084" width="26.140625" style="2" customWidth="1"/>
    <col min="13085" max="13326" width="9.140625" style="2"/>
    <col min="13327" max="13327" width="29.42578125" style="2" customWidth="1"/>
    <col min="13328" max="13328" width="15.42578125" style="2" customWidth="1"/>
    <col min="13329" max="13329" width="17" style="2" customWidth="1"/>
    <col min="13330" max="13330" width="15.28515625" style="2" customWidth="1"/>
    <col min="13331" max="13331" width="15.85546875" style="2" customWidth="1"/>
    <col min="13332" max="13332" width="17.7109375" style="2" customWidth="1"/>
    <col min="13333" max="13333" width="15.85546875" style="2" customWidth="1"/>
    <col min="13334" max="13334" width="15.28515625" style="2" customWidth="1"/>
    <col min="13335" max="13335" width="17" style="2" customWidth="1"/>
    <col min="13336" max="13337" width="15.28515625" style="2" customWidth="1"/>
    <col min="13338" max="13338" width="17" style="2" customWidth="1"/>
    <col min="13339" max="13339" width="15.28515625" style="2" customWidth="1"/>
    <col min="13340" max="13340" width="26.140625" style="2" customWidth="1"/>
    <col min="13341" max="13582" width="9.140625" style="2"/>
    <col min="13583" max="13583" width="29.42578125" style="2" customWidth="1"/>
    <col min="13584" max="13584" width="15.42578125" style="2" customWidth="1"/>
    <col min="13585" max="13585" width="17" style="2" customWidth="1"/>
    <col min="13586" max="13586" width="15.28515625" style="2" customWidth="1"/>
    <col min="13587" max="13587" width="15.85546875" style="2" customWidth="1"/>
    <col min="13588" max="13588" width="17.7109375" style="2" customWidth="1"/>
    <col min="13589" max="13589" width="15.85546875" style="2" customWidth="1"/>
    <col min="13590" max="13590" width="15.28515625" style="2" customWidth="1"/>
    <col min="13591" max="13591" width="17" style="2" customWidth="1"/>
    <col min="13592" max="13593" width="15.28515625" style="2" customWidth="1"/>
    <col min="13594" max="13594" width="17" style="2" customWidth="1"/>
    <col min="13595" max="13595" width="15.28515625" style="2" customWidth="1"/>
    <col min="13596" max="13596" width="26.140625" style="2" customWidth="1"/>
    <col min="13597" max="13838" width="9.140625" style="2"/>
    <col min="13839" max="13839" width="29.42578125" style="2" customWidth="1"/>
    <col min="13840" max="13840" width="15.42578125" style="2" customWidth="1"/>
    <col min="13841" max="13841" width="17" style="2" customWidth="1"/>
    <col min="13842" max="13842" width="15.28515625" style="2" customWidth="1"/>
    <col min="13843" max="13843" width="15.85546875" style="2" customWidth="1"/>
    <col min="13844" max="13844" width="17.7109375" style="2" customWidth="1"/>
    <col min="13845" max="13845" width="15.85546875" style="2" customWidth="1"/>
    <col min="13846" max="13846" width="15.28515625" style="2" customWidth="1"/>
    <col min="13847" max="13847" width="17" style="2" customWidth="1"/>
    <col min="13848" max="13849" width="15.28515625" style="2" customWidth="1"/>
    <col min="13850" max="13850" width="17" style="2" customWidth="1"/>
    <col min="13851" max="13851" width="15.28515625" style="2" customWidth="1"/>
    <col min="13852" max="13852" width="26.140625" style="2" customWidth="1"/>
    <col min="13853" max="14094" width="9.140625" style="2"/>
    <col min="14095" max="14095" width="29.42578125" style="2" customWidth="1"/>
    <col min="14096" max="14096" width="15.42578125" style="2" customWidth="1"/>
    <col min="14097" max="14097" width="17" style="2" customWidth="1"/>
    <col min="14098" max="14098" width="15.28515625" style="2" customWidth="1"/>
    <col min="14099" max="14099" width="15.85546875" style="2" customWidth="1"/>
    <col min="14100" max="14100" width="17.7109375" style="2" customWidth="1"/>
    <col min="14101" max="14101" width="15.85546875" style="2" customWidth="1"/>
    <col min="14102" max="14102" width="15.28515625" style="2" customWidth="1"/>
    <col min="14103" max="14103" width="17" style="2" customWidth="1"/>
    <col min="14104" max="14105" width="15.28515625" style="2" customWidth="1"/>
    <col min="14106" max="14106" width="17" style="2" customWidth="1"/>
    <col min="14107" max="14107" width="15.28515625" style="2" customWidth="1"/>
    <col min="14108" max="14108" width="26.140625" style="2" customWidth="1"/>
    <col min="14109" max="14350" width="9.140625" style="2"/>
    <col min="14351" max="14351" width="29.42578125" style="2" customWidth="1"/>
    <col min="14352" max="14352" width="15.42578125" style="2" customWidth="1"/>
    <col min="14353" max="14353" width="17" style="2" customWidth="1"/>
    <col min="14354" max="14354" width="15.28515625" style="2" customWidth="1"/>
    <col min="14355" max="14355" width="15.85546875" style="2" customWidth="1"/>
    <col min="14356" max="14356" width="17.7109375" style="2" customWidth="1"/>
    <col min="14357" max="14357" width="15.85546875" style="2" customWidth="1"/>
    <col min="14358" max="14358" width="15.28515625" style="2" customWidth="1"/>
    <col min="14359" max="14359" width="17" style="2" customWidth="1"/>
    <col min="14360" max="14361" width="15.28515625" style="2" customWidth="1"/>
    <col min="14362" max="14362" width="17" style="2" customWidth="1"/>
    <col min="14363" max="14363" width="15.28515625" style="2" customWidth="1"/>
    <col min="14364" max="14364" width="26.140625" style="2" customWidth="1"/>
    <col min="14365" max="14606" width="9.140625" style="2"/>
    <col min="14607" max="14607" width="29.42578125" style="2" customWidth="1"/>
    <col min="14608" max="14608" width="15.42578125" style="2" customWidth="1"/>
    <col min="14609" max="14609" width="17" style="2" customWidth="1"/>
    <col min="14610" max="14610" width="15.28515625" style="2" customWidth="1"/>
    <col min="14611" max="14611" width="15.85546875" style="2" customWidth="1"/>
    <col min="14612" max="14612" width="17.7109375" style="2" customWidth="1"/>
    <col min="14613" max="14613" width="15.85546875" style="2" customWidth="1"/>
    <col min="14614" max="14614" width="15.28515625" style="2" customWidth="1"/>
    <col min="14615" max="14615" width="17" style="2" customWidth="1"/>
    <col min="14616" max="14617" width="15.28515625" style="2" customWidth="1"/>
    <col min="14618" max="14618" width="17" style="2" customWidth="1"/>
    <col min="14619" max="14619" width="15.28515625" style="2" customWidth="1"/>
    <col min="14620" max="14620" width="26.140625" style="2" customWidth="1"/>
    <col min="14621" max="14862" width="9.140625" style="2"/>
    <col min="14863" max="14863" width="29.42578125" style="2" customWidth="1"/>
    <col min="14864" max="14864" width="15.42578125" style="2" customWidth="1"/>
    <col min="14865" max="14865" width="17" style="2" customWidth="1"/>
    <col min="14866" max="14866" width="15.28515625" style="2" customWidth="1"/>
    <col min="14867" max="14867" width="15.85546875" style="2" customWidth="1"/>
    <col min="14868" max="14868" width="17.7109375" style="2" customWidth="1"/>
    <col min="14869" max="14869" width="15.85546875" style="2" customWidth="1"/>
    <col min="14870" max="14870" width="15.28515625" style="2" customWidth="1"/>
    <col min="14871" max="14871" width="17" style="2" customWidth="1"/>
    <col min="14872" max="14873" width="15.28515625" style="2" customWidth="1"/>
    <col min="14874" max="14874" width="17" style="2" customWidth="1"/>
    <col min="14875" max="14875" width="15.28515625" style="2" customWidth="1"/>
    <col min="14876" max="14876" width="26.140625" style="2" customWidth="1"/>
    <col min="14877" max="15118" width="9.140625" style="2"/>
    <col min="15119" max="15119" width="29.42578125" style="2" customWidth="1"/>
    <col min="15120" max="15120" width="15.42578125" style="2" customWidth="1"/>
    <col min="15121" max="15121" width="17" style="2" customWidth="1"/>
    <col min="15122" max="15122" width="15.28515625" style="2" customWidth="1"/>
    <col min="15123" max="15123" width="15.85546875" style="2" customWidth="1"/>
    <col min="15124" max="15124" width="17.7109375" style="2" customWidth="1"/>
    <col min="15125" max="15125" width="15.85546875" style="2" customWidth="1"/>
    <col min="15126" max="15126" width="15.28515625" style="2" customWidth="1"/>
    <col min="15127" max="15127" width="17" style="2" customWidth="1"/>
    <col min="15128" max="15129" width="15.28515625" style="2" customWidth="1"/>
    <col min="15130" max="15130" width="17" style="2" customWidth="1"/>
    <col min="15131" max="15131" width="15.28515625" style="2" customWidth="1"/>
    <col min="15132" max="15132" width="26.140625" style="2" customWidth="1"/>
    <col min="15133" max="15374" width="9.140625" style="2"/>
    <col min="15375" max="15375" width="29.42578125" style="2" customWidth="1"/>
    <col min="15376" max="15376" width="15.42578125" style="2" customWidth="1"/>
    <col min="15377" max="15377" width="17" style="2" customWidth="1"/>
    <col min="15378" max="15378" width="15.28515625" style="2" customWidth="1"/>
    <col min="15379" max="15379" width="15.85546875" style="2" customWidth="1"/>
    <col min="15380" max="15380" width="17.7109375" style="2" customWidth="1"/>
    <col min="15381" max="15381" width="15.85546875" style="2" customWidth="1"/>
    <col min="15382" max="15382" width="15.28515625" style="2" customWidth="1"/>
    <col min="15383" max="15383" width="17" style="2" customWidth="1"/>
    <col min="15384" max="15385" width="15.28515625" style="2" customWidth="1"/>
    <col min="15386" max="15386" width="17" style="2" customWidth="1"/>
    <col min="15387" max="15387" width="15.28515625" style="2" customWidth="1"/>
    <col min="15388" max="15388" width="26.140625" style="2" customWidth="1"/>
    <col min="15389" max="15630" width="9.140625" style="2"/>
    <col min="15631" max="15631" width="29.42578125" style="2" customWidth="1"/>
    <col min="15632" max="15632" width="15.42578125" style="2" customWidth="1"/>
    <col min="15633" max="15633" width="17" style="2" customWidth="1"/>
    <col min="15634" max="15634" width="15.28515625" style="2" customWidth="1"/>
    <col min="15635" max="15635" width="15.85546875" style="2" customWidth="1"/>
    <col min="15636" max="15636" width="17.7109375" style="2" customWidth="1"/>
    <col min="15637" max="15637" width="15.85546875" style="2" customWidth="1"/>
    <col min="15638" max="15638" width="15.28515625" style="2" customWidth="1"/>
    <col min="15639" max="15639" width="17" style="2" customWidth="1"/>
    <col min="15640" max="15641" width="15.28515625" style="2" customWidth="1"/>
    <col min="15642" max="15642" width="17" style="2" customWidth="1"/>
    <col min="15643" max="15643" width="15.28515625" style="2" customWidth="1"/>
    <col min="15644" max="15644" width="26.140625" style="2" customWidth="1"/>
    <col min="15645" max="15886" width="9.140625" style="2"/>
    <col min="15887" max="15887" width="29.42578125" style="2" customWidth="1"/>
    <col min="15888" max="15888" width="15.42578125" style="2" customWidth="1"/>
    <col min="15889" max="15889" width="17" style="2" customWidth="1"/>
    <col min="15890" max="15890" width="15.28515625" style="2" customWidth="1"/>
    <col min="15891" max="15891" width="15.85546875" style="2" customWidth="1"/>
    <col min="15892" max="15892" width="17.7109375" style="2" customWidth="1"/>
    <col min="15893" max="15893" width="15.85546875" style="2" customWidth="1"/>
    <col min="15894" max="15894" width="15.28515625" style="2" customWidth="1"/>
    <col min="15895" max="15895" width="17" style="2" customWidth="1"/>
    <col min="15896" max="15897" width="15.28515625" style="2" customWidth="1"/>
    <col min="15898" max="15898" width="17" style="2" customWidth="1"/>
    <col min="15899" max="15899" width="15.28515625" style="2" customWidth="1"/>
    <col min="15900" max="15900" width="26.140625" style="2" customWidth="1"/>
    <col min="15901" max="16142" width="9.140625" style="2"/>
    <col min="16143" max="16143" width="29.42578125" style="2" customWidth="1"/>
    <col min="16144" max="16144" width="15.42578125" style="2" customWidth="1"/>
    <col min="16145" max="16145" width="17" style="2" customWidth="1"/>
    <col min="16146" max="16146" width="15.28515625" style="2" customWidth="1"/>
    <col min="16147" max="16147" width="15.85546875" style="2" customWidth="1"/>
    <col min="16148" max="16148" width="17.7109375" style="2" customWidth="1"/>
    <col min="16149" max="16149" width="15.85546875" style="2" customWidth="1"/>
    <col min="16150" max="16150" width="15.28515625" style="2" customWidth="1"/>
    <col min="16151" max="16151" width="17" style="2" customWidth="1"/>
    <col min="16152" max="16153" width="15.28515625" style="2" customWidth="1"/>
    <col min="16154" max="16154" width="17" style="2" customWidth="1"/>
    <col min="16155" max="16155" width="15.28515625" style="2" customWidth="1"/>
    <col min="16156" max="16156" width="26.140625" style="2" customWidth="1"/>
    <col min="16157" max="16384" width="9.140625" style="2"/>
  </cols>
  <sheetData>
    <row r="1" spans="1:31" ht="14.2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31" ht="34.5" customHeight="1" x14ac:dyDescent="0.25">
      <c r="A2" s="37" t="s">
        <v>32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spans="1:31" x14ac:dyDescent="0.25">
      <c r="A3" s="9"/>
      <c r="B3" s="9"/>
      <c r="C3" s="9"/>
      <c r="D3" s="9"/>
      <c r="E3" s="10"/>
      <c r="F3" s="9"/>
      <c r="G3" s="9"/>
      <c r="H3" s="9"/>
      <c r="I3" s="9"/>
      <c r="J3" s="9"/>
      <c r="K3" s="10"/>
      <c r="L3" s="9"/>
      <c r="M3" s="9"/>
      <c r="N3" s="9"/>
      <c r="O3" s="9"/>
      <c r="P3" s="9"/>
      <c r="Q3" s="10"/>
      <c r="R3" s="9"/>
      <c r="S3" s="9"/>
      <c r="T3" s="9"/>
      <c r="U3" s="9"/>
      <c r="V3" s="9"/>
      <c r="W3" s="10"/>
      <c r="X3" s="9"/>
      <c r="Y3" s="9"/>
    </row>
    <row r="4" spans="1:31" x14ac:dyDescent="0.25">
      <c r="A4" s="9"/>
      <c r="B4" s="9"/>
      <c r="C4" s="9"/>
      <c r="D4" s="9"/>
      <c r="E4" s="10"/>
      <c r="F4" s="9"/>
      <c r="G4" s="9"/>
      <c r="H4" s="9"/>
      <c r="I4" s="9"/>
      <c r="J4" s="9"/>
      <c r="K4" s="10"/>
      <c r="L4" s="9"/>
      <c r="M4" s="9"/>
      <c r="N4" s="9"/>
      <c r="O4" s="9"/>
      <c r="P4" s="9"/>
      <c r="Q4" s="10"/>
      <c r="R4" s="9"/>
      <c r="S4" s="9"/>
      <c r="T4" s="9"/>
      <c r="U4" s="9"/>
      <c r="V4" s="9"/>
      <c r="W4" s="10"/>
      <c r="X4" s="9"/>
      <c r="Y4" s="9"/>
    </row>
    <row r="5" spans="1:31" ht="21" customHeight="1" x14ac:dyDescent="0.25">
      <c r="A5" s="36" t="s">
        <v>37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5" customHeight="1" x14ac:dyDescent="0.25">
      <c r="A6" s="9"/>
      <c r="B6" s="9"/>
      <c r="C6" s="9"/>
      <c r="D6" s="9"/>
      <c r="E6" s="10"/>
      <c r="F6" s="9"/>
      <c r="G6" s="9"/>
      <c r="H6" s="9"/>
      <c r="I6" s="9"/>
      <c r="J6" s="9"/>
      <c r="K6" s="10"/>
      <c r="L6" s="9"/>
      <c r="M6" s="9"/>
      <c r="N6" s="9"/>
      <c r="O6" s="9"/>
      <c r="P6" s="9"/>
      <c r="Q6" s="10"/>
      <c r="R6" s="9"/>
      <c r="S6" s="9"/>
      <c r="T6" s="9"/>
      <c r="U6" s="9"/>
      <c r="V6" s="9"/>
      <c r="W6" s="10"/>
      <c r="X6" s="9"/>
      <c r="Y6" s="9"/>
      <c r="Z6" s="38" t="s">
        <v>38</v>
      </c>
      <c r="AA6" s="38"/>
      <c r="AB6" s="38"/>
      <c r="AC6" s="38"/>
      <c r="AD6" s="38"/>
      <c r="AE6" s="38"/>
    </row>
    <row r="7" spans="1:31" ht="15.75" thickBot="1" x14ac:dyDescent="0.3"/>
    <row r="8" spans="1:31" ht="24.75" customHeight="1" x14ac:dyDescent="0.25">
      <c r="A8" s="4" t="s">
        <v>0</v>
      </c>
      <c r="B8" s="39">
        <v>1</v>
      </c>
      <c r="C8" s="40"/>
      <c r="D8" s="40"/>
      <c r="E8" s="40"/>
      <c r="F8" s="40"/>
      <c r="G8" s="41"/>
      <c r="H8" s="39">
        <v>2</v>
      </c>
      <c r="I8" s="40"/>
      <c r="J8" s="40"/>
      <c r="K8" s="40"/>
      <c r="L8" s="40"/>
      <c r="M8" s="41"/>
      <c r="N8" s="40">
        <v>3</v>
      </c>
      <c r="O8" s="40"/>
      <c r="P8" s="40"/>
      <c r="Q8" s="40"/>
      <c r="R8" s="40"/>
      <c r="S8" s="41"/>
      <c r="T8" s="39">
        <v>4</v>
      </c>
      <c r="U8" s="40"/>
      <c r="V8" s="40"/>
      <c r="W8" s="40"/>
      <c r="X8" s="40"/>
      <c r="Y8" s="40"/>
      <c r="Z8" s="39">
        <v>5</v>
      </c>
      <c r="AA8" s="40"/>
      <c r="AB8" s="40"/>
      <c r="AC8" s="40"/>
      <c r="AD8" s="40"/>
      <c r="AE8" s="41"/>
    </row>
    <row r="9" spans="1:31" ht="39.75" customHeight="1" x14ac:dyDescent="0.25">
      <c r="A9" s="5" t="s">
        <v>1</v>
      </c>
      <c r="B9" s="33" t="s">
        <v>7</v>
      </c>
      <c r="C9" s="34"/>
      <c r="D9" s="34"/>
      <c r="E9" s="34"/>
      <c r="F9" s="34"/>
      <c r="G9" s="35"/>
      <c r="H9" s="33" t="s">
        <v>2</v>
      </c>
      <c r="I9" s="34"/>
      <c r="J9" s="34"/>
      <c r="K9" s="34"/>
      <c r="L9" s="34"/>
      <c r="M9" s="35"/>
      <c r="N9" s="34" t="s">
        <v>3</v>
      </c>
      <c r="O9" s="34"/>
      <c r="P9" s="34"/>
      <c r="Q9" s="34"/>
      <c r="R9" s="34"/>
      <c r="S9" s="35"/>
      <c r="T9" s="33" t="s">
        <v>5</v>
      </c>
      <c r="U9" s="34"/>
      <c r="V9" s="34"/>
      <c r="W9" s="34"/>
      <c r="X9" s="34"/>
      <c r="Y9" s="34"/>
      <c r="Z9" s="33" t="s">
        <v>6</v>
      </c>
      <c r="AA9" s="34"/>
      <c r="AB9" s="34"/>
      <c r="AC9" s="34"/>
      <c r="AD9" s="34"/>
      <c r="AE9" s="35"/>
    </row>
    <row r="10" spans="1:31" ht="114" x14ac:dyDescent="0.25">
      <c r="A10" s="5" t="s">
        <v>4</v>
      </c>
      <c r="B10" s="6" t="s">
        <v>39</v>
      </c>
      <c r="C10" s="26" t="s">
        <v>51</v>
      </c>
      <c r="D10" s="27" t="s">
        <v>40</v>
      </c>
      <c r="E10" s="28" t="s">
        <v>50</v>
      </c>
      <c r="F10" s="27" t="s">
        <v>41</v>
      </c>
      <c r="G10" s="28" t="s">
        <v>52</v>
      </c>
      <c r="H10" s="6" t="s">
        <v>39</v>
      </c>
      <c r="I10" s="26" t="s">
        <v>51</v>
      </c>
      <c r="J10" s="27" t="s">
        <v>40</v>
      </c>
      <c r="K10" s="28" t="s">
        <v>50</v>
      </c>
      <c r="L10" s="27" t="s">
        <v>41</v>
      </c>
      <c r="M10" s="28" t="s">
        <v>52</v>
      </c>
      <c r="N10" s="6" t="s">
        <v>39</v>
      </c>
      <c r="O10" s="26" t="s">
        <v>51</v>
      </c>
      <c r="P10" s="27" t="s">
        <v>40</v>
      </c>
      <c r="Q10" s="28" t="s">
        <v>50</v>
      </c>
      <c r="R10" s="27" t="s">
        <v>41</v>
      </c>
      <c r="S10" s="28" t="s">
        <v>52</v>
      </c>
      <c r="T10" s="6" t="s">
        <v>39</v>
      </c>
      <c r="U10" s="26" t="s">
        <v>51</v>
      </c>
      <c r="V10" s="27" t="s">
        <v>40</v>
      </c>
      <c r="W10" s="28" t="s">
        <v>50</v>
      </c>
      <c r="X10" s="27" t="s">
        <v>41</v>
      </c>
      <c r="Y10" s="28" t="s">
        <v>52</v>
      </c>
      <c r="Z10" s="6" t="s">
        <v>39</v>
      </c>
      <c r="AA10" s="26" t="s">
        <v>51</v>
      </c>
      <c r="AB10" s="27" t="s">
        <v>40</v>
      </c>
      <c r="AC10" s="28" t="s">
        <v>50</v>
      </c>
      <c r="AD10" s="27" t="s">
        <v>41</v>
      </c>
      <c r="AE10" s="29" t="s">
        <v>52</v>
      </c>
    </row>
    <row r="11" spans="1:31" ht="30.75" customHeight="1" x14ac:dyDescent="0.25">
      <c r="A11" s="12" t="s">
        <v>8</v>
      </c>
      <c r="B11" s="8">
        <v>7</v>
      </c>
      <c r="C11" s="13">
        <f>B11*2</f>
        <v>14</v>
      </c>
      <c r="D11" s="14"/>
      <c r="E11" s="15">
        <v>0</v>
      </c>
      <c r="F11" s="15">
        <v>7</v>
      </c>
      <c r="G11" s="16">
        <v>14</v>
      </c>
      <c r="H11" s="8">
        <v>1</v>
      </c>
      <c r="I11" s="11">
        <f>H11*2</f>
        <v>2</v>
      </c>
      <c r="J11" s="14"/>
      <c r="K11" s="15">
        <v>0</v>
      </c>
      <c r="L11" s="15">
        <f>H11+J11</f>
        <v>1</v>
      </c>
      <c r="M11" s="17">
        <v>2</v>
      </c>
      <c r="N11" s="8">
        <v>6</v>
      </c>
      <c r="O11" s="11">
        <f>N11*2</f>
        <v>12</v>
      </c>
      <c r="P11" s="14"/>
      <c r="Q11" s="15">
        <v>0</v>
      </c>
      <c r="R11" s="15">
        <f>N11+P11</f>
        <v>6</v>
      </c>
      <c r="S11" s="16">
        <v>12</v>
      </c>
      <c r="T11" s="8">
        <v>4</v>
      </c>
      <c r="U11" s="11">
        <f>T11*2</f>
        <v>8</v>
      </c>
      <c r="V11" s="18" t="s">
        <v>43</v>
      </c>
      <c r="W11" s="30">
        <v>4</v>
      </c>
      <c r="X11" s="15">
        <f>T11+V11</f>
        <v>6</v>
      </c>
      <c r="Y11" s="16">
        <v>12</v>
      </c>
      <c r="Z11" s="8">
        <v>0</v>
      </c>
      <c r="AA11" s="11">
        <f>Z11*2</f>
        <v>0</v>
      </c>
      <c r="AB11" s="18"/>
      <c r="AC11" s="30">
        <v>0</v>
      </c>
      <c r="AD11" s="15">
        <f t="shared" ref="AD11:AD37" si="0">Z11+AB11</f>
        <v>0</v>
      </c>
      <c r="AE11" s="17">
        <v>0</v>
      </c>
    </row>
    <row r="12" spans="1:31" ht="30.75" customHeight="1" x14ac:dyDescent="0.25">
      <c r="A12" s="12" t="s">
        <v>9</v>
      </c>
      <c r="B12" s="8">
        <v>3</v>
      </c>
      <c r="C12" s="13">
        <f t="shared" ref="C12:C37" si="1">B12*2</f>
        <v>6</v>
      </c>
      <c r="D12" s="14"/>
      <c r="E12" s="15">
        <v>0</v>
      </c>
      <c r="F12" s="15">
        <v>3</v>
      </c>
      <c r="G12" s="16">
        <v>6</v>
      </c>
      <c r="H12" s="8">
        <v>0</v>
      </c>
      <c r="I12" s="11">
        <f t="shared" ref="I12:I37" si="2">H12*2</f>
        <v>0</v>
      </c>
      <c r="J12" s="14"/>
      <c r="K12" s="15">
        <v>0</v>
      </c>
      <c r="L12" s="15">
        <f t="shared" ref="L12:L37" si="3">H12+J12</f>
        <v>0</v>
      </c>
      <c r="M12" s="17">
        <v>0</v>
      </c>
      <c r="N12" s="8">
        <v>6</v>
      </c>
      <c r="O12" s="11">
        <f t="shared" ref="O12:O37" si="4">N12*2</f>
        <v>12</v>
      </c>
      <c r="P12" s="14" t="s">
        <v>44</v>
      </c>
      <c r="Q12" s="15">
        <v>2</v>
      </c>
      <c r="R12" s="15">
        <f t="shared" ref="R12:R37" si="5">N12+P12</f>
        <v>7</v>
      </c>
      <c r="S12" s="16">
        <v>14</v>
      </c>
      <c r="T12" s="8">
        <v>5</v>
      </c>
      <c r="U12" s="11">
        <f t="shared" ref="U12:U37" si="6">T12*2</f>
        <v>10</v>
      </c>
      <c r="V12" s="18" t="s">
        <v>43</v>
      </c>
      <c r="W12" s="30">
        <v>4</v>
      </c>
      <c r="X12" s="15">
        <f t="shared" ref="X12:X37" si="7">T12+V12</f>
        <v>7</v>
      </c>
      <c r="Y12" s="16">
        <v>14</v>
      </c>
      <c r="Z12" s="8">
        <v>1</v>
      </c>
      <c r="AA12" s="11">
        <f t="shared" ref="AA12:AA37" si="8">Z12*2</f>
        <v>2</v>
      </c>
      <c r="AB12" s="18"/>
      <c r="AC12" s="30">
        <v>0</v>
      </c>
      <c r="AD12" s="15">
        <f t="shared" si="0"/>
        <v>1</v>
      </c>
      <c r="AE12" s="17">
        <v>2</v>
      </c>
    </row>
    <row r="13" spans="1:31" ht="30.75" customHeight="1" x14ac:dyDescent="0.25">
      <c r="A13" s="12" t="s">
        <v>10</v>
      </c>
      <c r="B13" s="8">
        <v>4</v>
      </c>
      <c r="C13" s="13">
        <f t="shared" si="1"/>
        <v>8</v>
      </c>
      <c r="D13" s="14" t="s">
        <v>42</v>
      </c>
      <c r="E13" s="15">
        <v>-1</v>
      </c>
      <c r="F13" s="15">
        <v>3</v>
      </c>
      <c r="G13" s="16">
        <v>7</v>
      </c>
      <c r="H13" s="8">
        <v>0</v>
      </c>
      <c r="I13" s="11">
        <f t="shared" si="2"/>
        <v>0</v>
      </c>
      <c r="J13" s="14"/>
      <c r="K13" s="15">
        <v>0</v>
      </c>
      <c r="L13" s="15">
        <f t="shared" si="3"/>
        <v>0</v>
      </c>
      <c r="M13" s="17">
        <v>0</v>
      </c>
      <c r="N13" s="8">
        <v>4</v>
      </c>
      <c r="O13" s="11">
        <f t="shared" si="4"/>
        <v>8</v>
      </c>
      <c r="P13" s="14" t="s">
        <v>44</v>
      </c>
      <c r="Q13" s="15">
        <v>2</v>
      </c>
      <c r="R13" s="15">
        <f t="shared" si="5"/>
        <v>5</v>
      </c>
      <c r="S13" s="16">
        <v>10</v>
      </c>
      <c r="T13" s="8">
        <v>5</v>
      </c>
      <c r="U13" s="11">
        <f t="shared" si="6"/>
        <v>10</v>
      </c>
      <c r="V13" s="18"/>
      <c r="W13" s="30">
        <v>0</v>
      </c>
      <c r="X13" s="15">
        <f t="shared" si="7"/>
        <v>5</v>
      </c>
      <c r="Y13" s="16">
        <v>10</v>
      </c>
      <c r="Z13" s="8">
        <v>2</v>
      </c>
      <c r="AA13" s="11">
        <f t="shared" si="8"/>
        <v>4</v>
      </c>
      <c r="AB13" s="18"/>
      <c r="AC13" s="30">
        <v>0</v>
      </c>
      <c r="AD13" s="15">
        <f t="shared" si="0"/>
        <v>2</v>
      </c>
      <c r="AE13" s="17">
        <v>4</v>
      </c>
    </row>
    <row r="14" spans="1:31" ht="30.75" customHeight="1" x14ac:dyDescent="0.25">
      <c r="A14" s="12" t="s">
        <v>11</v>
      </c>
      <c r="B14" s="8">
        <v>18</v>
      </c>
      <c r="C14" s="13">
        <f t="shared" si="1"/>
        <v>36</v>
      </c>
      <c r="D14" s="14"/>
      <c r="E14" s="15">
        <v>0</v>
      </c>
      <c r="F14" s="15">
        <v>18</v>
      </c>
      <c r="G14" s="16">
        <v>36</v>
      </c>
      <c r="H14" s="8">
        <v>0</v>
      </c>
      <c r="I14" s="11">
        <f t="shared" si="2"/>
        <v>0</v>
      </c>
      <c r="J14" s="14"/>
      <c r="K14" s="15">
        <v>0</v>
      </c>
      <c r="L14" s="15">
        <f t="shared" si="3"/>
        <v>0</v>
      </c>
      <c r="M14" s="17">
        <v>0</v>
      </c>
      <c r="N14" s="8">
        <v>5</v>
      </c>
      <c r="O14" s="11">
        <f t="shared" si="4"/>
        <v>10</v>
      </c>
      <c r="P14" s="14"/>
      <c r="Q14" s="15">
        <v>0</v>
      </c>
      <c r="R14" s="15">
        <f t="shared" si="5"/>
        <v>5</v>
      </c>
      <c r="S14" s="16">
        <v>10</v>
      </c>
      <c r="T14" s="8">
        <v>13</v>
      </c>
      <c r="U14" s="11">
        <f t="shared" si="6"/>
        <v>26</v>
      </c>
      <c r="V14" s="18" t="s">
        <v>44</v>
      </c>
      <c r="W14" s="30">
        <v>2</v>
      </c>
      <c r="X14" s="15">
        <f t="shared" si="7"/>
        <v>14</v>
      </c>
      <c r="Y14" s="16">
        <v>28</v>
      </c>
      <c r="Z14" s="8">
        <v>0</v>
      </c>
      <c r="AA14" s="11">
        <f t="shared" si="8"/>
        <v>0</v>
      </c>
      <c r="AB14" s="18"/>
      <c r="AC14" s="30">
        <v>0</v>
      </c>
      <c r="AD14" s="15">
        <f t="shared" si="0"/>
        <v>0</v>
      </c>
      <c r="AE14" s="17">
        <v>0</v>
      </c>
    </row>
    <row r="15" spans="1:31" ht="30.75" customHeight="1" x14ac:dyDescent="0.25">
      <c r="A15" s="12" t="s">
        <v>12</v>
      </c>
      <c r="B15" s="8">
        <v>5</v>
      </c>
      <c r="C15" s="13">
        <f t="shared" si="1"/>
        <v>10</v>
      </c>
      <c r="D15" s="14" t="s">
        <v>43</v>
      </c>
      <c r="E15" s="15">
        <v>4</v>
      </c>
      <c r="F15" s="15">
        <v>7</v>
      </c>
      <c r="G15" s="16">
        <v>14</v>
      </c>
      <c r="H15" s="8">
        <v>1</v>
      </c>
      <c r="I15" s="11">
        <f t="shared" si="2"/>
        <v>2</v>
      </c>
      <c r="J15" s="14"/>
      <c r="K15" s="15">
        <v>0</v>
      </c>
      <c r="L15" s="15">
        <f t="shared" si="3"/>
        <v>1</v>
      </c>
      <c r="M15" s="17">
        <v>2</v>
      </c>
      <c r="N15" s="8">
        <v>5</v>
      </c>
      <c r="O15" s="11">
        <f t="shared" si="4"/>
        <v>10</v>
      </c>
      <c r="P15" s="14" t="s">
        <v>44</v>
      </c>
      <c r="Q15" s="15">
        <v>2</v>
      </c>
      <c r="R15" s="15">
        <f t="shared" si="5"/>
        <v>6</v>
      </c>
      <c r="S15" s="16">
        <v>12</v>
      </c>
      <c r="T15" s="8">
        <v>0</v>
      </c>
      <c r="U15" s="11">
        <f t="shared" si="6"/>
        <v>0</v>
      </c>
      <c r="V15" s="18" t="s">
        <v>43</v>
      </c>
      <c r="W15" s="30">
        <v>4</v>
      </c>
      <c r="X15" s="15">
        <f t="shared" si="7"/>
        <v>2</v>
      </c>
      <c r="Y15" s="16">
        <v>4</v>
      </c>
      <c r="Z15" s="8">
        <v>2</v>
      </c>
      <c r="AA15" s="11">
        <f t="shared" si="8"/>
        <v>4</v>
      </c>
      <c r="AB15" s="18"/>
      <c r="AC15" s="30">
        <v>0</v>
      </c>
      <c r="AD15" s="15">
        <f t="shared" si="0"/>
        <v>2</v>
      </c>
      <c r="AE15" s="17">
        <v>4</v>
      </c>
    </row>
    <row r="16" spans="1:31" ht="30.75" customHeight="1" x14ac:dyDescent="0.25">
      <c r="A16" s="12" t="s">
        <v>34</v>
      </c>
      <c r="B16" s="8">
        <v>44</v>
      </c>
      <c r="C16" s="13">
        <f t="shared" si="1"/>
        <v>88</v>
      </c>
      <c r="D16" s="14"/>
      <c r="E16" s="15">
        <v>0</v>
      </c>
      <c r="F16" s="15">
        <v>44</v>
      </c>
      <c r="G16" s="16">
        <v>88</v>
      </c>
      <c r="H16" s="8">
        <v>5</v>
      </c>
      <c r="I16" s="11">
        <f t="shared" si="2"/>
        <v>10</v>
      </c>
      <c r="J16" s="14"/>
      <c r="K16" s="15">
        <v>0</v>
      </c>
      <c r="L16" s="15">
        <f t="shared" si="3"/>
        <v>5</v>
      </c>
      <c r="M16" s="17">
        <v>10</v>
      </c>
      <c r="N16" s="8">
        <v>39</v>
      </c>
      <c r="O16" s="11">
        <f t="shared" si="4"/>
        <v>78</v>
      </c>
      <c r="P16" s="14" t="s">
        <v>45</v>
      </c>
      <c r="Q16" s="15">
        <v>-3</v>
      </c>
      <c r="R16" s="15">
        <f t="shared" si="5"/>
        <v>36</v>
      </c>
      <c r="S16" s="16">
        <v>75</v>
      </c>
      <c r="T16" s="8">
        <v>45</v>
      </c>
      <c r="U16" s="11">
        <f t="shared" si="6"/>
        <v>90</v>
      </c>
      <c r="V16" s="18" t="s">
        <v>46</v>
      </c>
      <c r="W16" s="30">
        <v>-5</v>
      </c>
      <c r="X16" s="15">
        <f t="shared" si="7"/>
        <v>40</v>
      </c>
      <c r="Y16" s="16">
        <v>85</v>
      </c>
      <c r="Z16" s="8">
        <v>5</v>
      </c>
      <c r="AA16" s="11">
        <f t="shared" si="8"/>
        <v>10</v>
      </c>
      <c r="AB16" s="18"/>
      <c r="AC16" s="30">
        <v>0</v>
      </c>
      <c r="AD16" s="15">
        <f t="shared" si="0"/>
        <v>5</v>
      </c>
      <c r="AE16" s="17">
        <v>10</v>
      </c>
    </row>
    <row r="17" spans="1:31" ht="30.75" customHeight="1" x14ac:dyDescent="0.25">
      <c r="A17" s="12" t="s">
        <v>13</v>
      </c>
      <c r="B17" s="8">
        <v>12</v>
      </c>
      <c r="C17" s="13">
        <f t="shared" si="1"/>
        <v>24</v>
      </c>
      <c r="D17" s="14" t="s">
        <v>44</v>
      </c>
      <c r="E17" s="15">
        <v>1.5</v>
      </c>
      <c r="F17" s="15">
        <v>13</v>
      </c>
      <c r="G17" s="16">
        <v>25.5</v>
      </c>
      <c r="H17" s="8">
        <v>0</v>
      </c>
      <c r="I17" s="11">
        <f t="shared" si="2"/>
        <v>0</v>
      </c>
      <c r="J17" s="14" t="s">
        <v>44</v>
      </c>
      <c r="K17" s="15">
        <v>1.5</v>
      </c>
      <c r="L17" s="15">
        <f t="shared" si="3"/>
        <v>1</v>
      </c>
      <c r="M17" s="17">
        <v>1.5</v>
      </c>
      <c r="N17" s="8">
        <v>13</v>
      </c>
      <c r="O17" s="11">
        <f t="shared" si="4"/>
        <v>26</v>
      </c>
      <c r="P17" s="14"/>
      <c r="Q17" s="15">
        <v>0</v>
      </c>
      <c r="R17" s="15">
        <f t="shared" si="5"/>
        <v>13</v>
      </c>
      <c r="S17" s="16">
        <v>26</v>
      </c>
      <c r="T17" s="8">
        <v>11</v>
      </c>
      <c r="U17" s="11">
        <f t="shared" si="6"/>
        <v>22</v>
      </c>
      <c r="V17" s="18"/>
      <c r="W17" s="30">
        <v>0</v>
      </c>
      <c r="X17" s="15">
        <f t="shared" si="7"/>
        <v>11</v>
      </c>
      <c r="Y17" s="16">
        <v>22</v>
      </c>
      <c r="Z17" s="8">
        <v>0</v>
      </c>
      <c r="AA17" s="11">
        <f t="shared" si="8"/>
        <v>0</v>
      </c>
      <c r="AB17" s="18"/>
      <c r="AC17" s="30">
        <v>0</v>
      </c>
      <c r="AD17" s="15">
        <f t="shared" si="0"/>
        <v>0</v>
      </c>
      <c r="AE17" s="17">
        <v>0</v>
      </c>
    </row>
    <row r="18" spans="1:31" ht="30.75" customHeight="1" x14ac:dyDescent="0.25">
      <c r="A18" s="12" t="s">
        <v>14</v>
      </c>
      <c r="B18" s="8">
        <v>13</v>
      </c>
      <c r="C18" s="13">
        <f t="shared" si="1"/>
        <v>26</v>
      </c>
      <c r="D18" s="14"/>
      <c r="E18" s="15">
        <v>0</v>
      </c>
      <c r="F18" s="15">
        <v>13</v>
      </c>
      <c r="G18" s="16">
        <v>26</v>
      </c>
      <c r="H18" s="8">
        <v>0</v>
      </c>
      <c r="I18" s="11">
        <f t="shared" si="2"/>
        <v>0</v>
      </c>
      <c r="J18" s="14"/>
      <c r="K18" s="15">
        <v>0</v>
      </c>
      <c r="L18" s="15">
        <f t="shared" si="3"/>
        <v>0</v>
      </c>
      <c r="M18" s="17">
        <v>0</v>
      </c>
      <c r="N18" s="8">
        <v>8</v>
      </c>
      <c r="O18" s="11">
        <f t="shared" si="4"/>
        <v>16</v>
      </c>
      <c r="P18" s="14"/>
      <c r="Q18" s="15">
        <v>0</v>
      </c>
      <c r="R18" s="15">
        <f t="shared" si="5"/>
        <v>8</v>
      </c>
      <c r="S18" s="16">
        <v>16</v>
      </c>
      <c r="T18" s="8">
        <v>5</v>
      </c>
      <c r="U18" s="11">
        <f t="shared" si="6"/>
        <v>10</v>
      </c>
      <c r="V18" s="18"/>
      <c r="W18" s="30">
        <v>0</v>
      </c>
      <c r="X18" s="15">
        <f t="shared" si="7"/>
        <v>5</v>
      </c>
      <c r="Y18" s="16">
        <v>10</v>
      </c>
      <c r="Z18" s="8">
        <v>2</v>
      </c>
      <c r="AA18" s="11">
        <f t="shared" si="8"/>
        <v>4</v>
      </c>
      <c r="AB18" s="18"/>
      <c r="AC18" s="30">
        <v>0</v>
      </c>
      <c r="AD18" s="15">
        <f t="shared" si="0"/>
        <v>2</v>
      </c>
      <c r="AE18" s="17">
        <v>4</v>
      </c>
    </row>
    <row r="19" spans="1:31" ht="30.75" customHeight="1" x14ac:dyDescent="0.25">
      <c r="A19" s="12" t="s">
        <v>36</v>
      </c>
      <c r="B19" s="8">
        <v>9</v>
      </c>
      <c r="C19" s="13">
        <f t="shared" si="1"/>
        <v>18</v>
      </c>
      <c r="D19" s="14" t="s">
        <v>44</v>
      </c>
      <c r="E19" s="15">
        <v>1.5</v>
      </c>
      <c r="F19" s="15">
        <v>10</v>
      </c>
      <c r="G19" s="16">
        <v>19.5</v>
      </c>
      <c r="H19" s="8">
        <v>0</v>
      </c>
      <c r="I19" s="11">
        <f t="shared" si="2"/>
        <v>0</v>
      </c>
      <c r="J19" s="14"/>
      <c r="K19" s="15">
        <v>0</v>
      </c>
      <c r="L19" s="15">
        <f t="shared" si="3"/>
        <v>0</v>
      </c>
      <c r="M19" s="17">
        <v>0</v>
      </c>
      <c r="N19" s="8">
        <v>9</v>
      </c>
      <c r="O19" s="11">
        <f t="shared" si="4"/>
        <v>18</v>
      </c>
      <c r="P19" s="14"/>
      <c r="Q19" s="15">
        <v>0</v>
      </c>
      <c r="R19" s="15">
        <f t="shared" si="5"/>
        <v>9</v>
      </c>
      <c r="S19" s="16">
        <v>18</v>
      </c>
      <c r="T19" s="8">
        <v>9</v>
      </c>
      <c r="U19" s="11">
        <f t="shared" si="6"/>
        <v>18</v>
      </c>
      <c r="V19" s="18"/>
      <c r="W19" s="30">
        <v>0</v>
      </c>
      <c r="X19" s="15">
        <f t="shared" si="7"/>
        <v>9</v>
      </c>
      <c r="Y19" s="16">
        <v>18</v>
      </c>
      <c r="Z19" s="8">
        <v>0</v>
      </c>
      <c r="AA19" s="11">
        <f t="shared" si="8"/>
        <v>0</v>
      </c>
      <c r="AB19" s="18"/>
      <c r="AC19" s="30">
        <v>0</v>
      </c>
      <c r="AD19" s="15">
        <f t="shared" si="0"/>
        <v>0</v>
      </c>
      <c r="AE19" s="17">
        <v>0</v>
      </c>
    </row>
    <row r="20" spans="1:31" ht="30.75" customHeight="1" x14ac:dyDescent="0.25">
      <c r="A20" s="12" t="s">
        <v>15</v>
      </c>
      <c r="B20" s="8">
        <v>5</v>
      </c>
      <c r="C20" s="13">
        <f t="shared" si="1"/>
        <v>10</v>
      </c>
      <c r="D20" s="14"/>
      <c r="E20" s="15">
        <v>0</v>
      </c>
      <c r="F20" s="15">
        <v>5</v>
      </c>
      <c r="G20" s="16">
        <v>10</v>
      </c>
      <c r="H20" s="8">
        <v>1</v>
      </c>
      <c r="I20" s="11">
        <f t="shared" si="2"/>
        <v>2</v>
      </c>
      <c r="J20" s="14"/>
      <c r="K20" s="15">
        <v>0</v>
      </c>
      <c r="L20" s="15">
        <f t="shared" si="3"/>
        <v>1</v>
      </c>
      <c r="M20" s="17">
        <v>2</v>
      </c>
      <c r="N20" s="8">
        <v>7</v>
      </c>
      <c r="O20" s="11">
        <f t="shared" si="4"/>
        <v>14</v>
      </c>
      <c r="P20" s="14"/>
      <c r="Q20" s="15">
        <v>0</v>
      </c>
      <c r="R20" s="15">
        <f t="shared" si="5"/>
        <v>7</v>
      </c>
      <c r="S20" s="16">
        <v>14</v>
      </c>
      <c r="T20" s="8">
        <v>5</v>
      </c>
      <c r="U20" s="11">
        <f t="shared" si="6"/>
        <v>10</v>
      </c>
      <c r="V20" s="18"/>
      <c r="W20" s="30">
        <v>0</v>
      </c>
      <c r="X20" s="15">
        <f t="shared" si="7"/>
        <v>5</v>
      </c>
      <c r="Y20" s="16">
        <v>10</v>
      </c>
      <c r="Z20" s="8">
        <v>1</v>
      </c>
      <c r="AA20" s="11">
        <f t="shared" si="8"/>
        <v>2</v>
      </c>
      <c r="AB20" s="18" t="s">
        <v>44</v>
      </c>
      <c r="AC20" s="30">
        <v>2</v>
      </c>
      <c r="AD20" s="15">
        <f t="shared" si="0"/>
        <v>2</v>
      </c>
      <c r="AE20" s="17">
        <v>4</v>
      </c>
    </row>
    <row r="21" spans="1:31" ht="30.75" customHeight="1" x14ac:dyDescent="0.25">
      <c r="A21" s="12" t="s">
        <v>16</v>
      </c>
      <c r="B21" s="8">
        <v>2</v>
      </c>
      <c r="C21" s="13">
        <f t="shared" si="1"/>
        <v>4</v>
      </c>
      <c r="D21" s="14"/>
      <c r="E21" s="15">
        <v>0</v>
      </c>
      <c r="F21" s="15">
        <v>2</v>
      </c>
      <c r="G21" s="16">
        <v>4</v>
      </c>
      <c r="H21" s="8">
        <v>2</v>
      </c>
      <c r="I21" s="11">
        <f t="shared" si="2"/>
        <v>4</v>
      </c>
      <c r="J21" s="14" t="s">
        <v>42</v>
      </c>
      <c r="K21" s="15">
        <v>-1</v>
      </c>
      <c r="L21" s="15">
        <f t="shared" si="3"/>
        <v>1</v>
      </c>
      <c r="M21" s="17">
        <v>3</v>
      </c>
      <c r="N21" s="8">
        <v>7</v>
      </c>
      <c r="O21" s="11">
        <f t="shared" si="4"/>
        <v>14</v>
      </c>
      <c r="P21" s="14" t="s">
        <v>44</v>
      </c>
      <c r="Q21" s="15">
        <v>2</v>
      </c>
      <c r="R21" s="15">
        <f t="shared" si="5"/>
        <v>8</v>
      </c>
      <c r="S21" s="16">
        <v>16</v>
      </c>
      <c r="T21" s="8">
        <v>4</v>
      </c>
      <c r="U21" s="11">
        <f t="shared" si="6"/>
        <v>8</v>
      </c>
      <c r="V21" s="18"/>
      <c r="W21" s="30">
        <v>0</v>
      </c>
      <c r="X21" s="15">
        <f t="shared" si="7"/>
        <v>4</v>
      </c>
      <c r="Y21" s="16">
        <v>8</v>
      </c>
      <c r="Z21" s="8">
        <v>0</v>
      </c>
      <c r="AA21" s="11">
        <f t="shared" si="8"/>
        <v>0</v>
      </c>
      <c r="AB21" s="18"/>
      <c r="AC21" s="30">
        <v>0</v>
      </c>
      <c r="AD21" s="15">
        <f t="shared" si="0"/>
        <v>0</v>
      </c>
      <c r="AE21" s="17">
        <v>0</v>
      </c>
    </row>
    <row r="22" spans="1:31" ht="30.75" customHeight="1" x14ac:dyDescent="0.25">
      <c r="A22" s="12" t="s">
        <v>29</v>
      </c>
      <c r="B22" s="8">
        <v>22</v>
      </c>
      <c r="C22" s="13">
        <f t="shared" si="1"/>
        <v>44</v>
      </c>
      <c r="D22" s="14" t="s">
        <v>45</v>
      </c>
      <c r="E22" s="15">
        <v>-3</v>
      </c>
      <c r="F22" s="15">
        <v>19</v>
      </c>
      <c r="G22" s="16">
        <v>41</v>
      </c>
      <c r="H22" s="8">
        <v>2</v>
      </c>
      <c r="I22" s="11">
        <f t="shared" si="2"/>
        <v>4</v>
      </c>
      <c r="J22" s="14"/>
      <c r="K22" s="15">
        <v>0</v>
      </c>
      <c r="L22" s="15">
        <f t="shared" si="3"/>
        <v>2</v>
      </c>
      <c r="M22" s="17">
        <v>4</v>
      </c>
      <c r="N22" s="8">
        <v>7</v>
      </c>
      <c r="O22" s="11">
        <f t="shared" si="4"/>
        <v>14</v>
      </c>
      <c r="P22" s="14"/>
      <c r="Q22" s="15">
        <v>0</v>
      </c>
      <c r="R22" s="15">
        <f t="shared" si="5"/>
        <v>7</v>
      </c>
      <c r="S22" s="16">
        <v>14</v>
      </c>
      <c r="T22" s="8">
        <f>24+1</f>
        <v>25</v>
      </c>
      <c r="U22" s="11">
        <f t="shared" si="6"/>
        <v>50</v>
      </c>
      <c r="V22" s="18" t="s">
        <v>47</v>
      </c>
      <c r="W22" s="30">
        <v>-9</v>
      </c>
      <c r="X22" s="15">
        <f t="shared" si="7"/>
        <v>16</v>
      </c>
      <c r="Y22" s="16">
        <v>41</v>
      </c>
      <c r="Z22" s="8">
        <v>5</v>
      </c>
      <c r="AA22" s="11">
        <f t="shared" si="8"/>
        <v>10</v>
      </c>
      <c r="AB22" s="18" t="s">
        <v>42</v>
      </c>
      <c r="AC22" s="30">
        <v>-1</v>
      </c>
      <c r="AD22" s="15">
        <f t="shared" si="0"/>
        <v>4</v>
      </c>
      <c r="AE22" s="17">
        <v>9</v>
      </c>
    </row>
    <row r="23" spans="1:31" ht="30.75" customHeight="1" x14ac:dyDescent="0.25">
      <c r="A23" s="12" t="s">
        <v>17</v>
      </c>
      <c r="B23" s="8">
        <v>1</v>
      </c>
      <c r="C23" s="13">
        <f t="shared" si="1"/>
        <v>2</v>
      </c>
      <c r="D23" s="14"/>
      <c r="E23" s="15">
        <v>0</v>
      </c>
      <c r="F23" s="15">
        <v>1</v>
      </c>
      <c r="G23" s="16">
        <v>2</v>
      </c>
      <c r="H23" s="8">
        <v>1</v>
      </c>
      <c r="I23" s="11">
        <f t="shared" si="2"/>
        <v>2</v>
      </c>
      <c r="J23" s="14"/>
      <c r="K23" s="15">
        <v>0</v>
      </c>
      <c r="L23" s="15">
        <f t="shared" si="3"/>
        <v>1</v>
      </c>
      <c r="M23" s="17">
        <v>2</v>
      </c>
      <c r="N23" s="8">
        <v>1</v>
      </c>
      <c r="O23" s="11">
        <f t="shared" si="4"/>
        <v>2</v>
      </c>
      <c r="P23" s="14"/>
      <c r="Q23" s="15">
        <v>0</v>
      </c>
      <c r="R23" s="15">
        <f t="shared" si="5"/>
        <v>1</v>
      </c>
      <c r="S23" s="16">
        <v>2</v>
      </c>
      <c r="T23" s="8">
        <v>2</v>
      </c>
      <c r="U23" s="11">
        <f t="shared" si="6"/>
        <v>4</v>
      </c>
      <c r="V23" s="18" t="s">
        <v>43</v>
      </c>
      <c r="W23" s="30">
        <v>4</v>
      </c>
      <c r="X23" s="15">
        <f t="shared" si="7"/>
        <v>4</v>
      </c>
      <c r="Y23" s="16">
        <v>8</v>
      </c>
      <c r="Z23" s="8">
        <v>0</v>
      </c>
      <c r="AA23" s="11">
        <f t="shared" si="8"/>
        <v>0</v>
      </c>
      <c r="AB23" s="18"/>
      <c r="AC23" s="30">
        <v>0</v>
      </c>
      <c r="AD23" s="15">
        <f t="shared" si="0"/>
        <v>0</v>
      </c>
      <c r="AE23" s="17">
        <v>0</v>
      </c>
    </row>
    <row r="24" spans="1:31" ht="30.75" customHeight="1" x14ac:dyDescent="0.25">
      <c r="A24" s="12" t="s">
        <v>18</v>
      </c>
      <c r="B24" s="8">
        <v>0</v>
      </c>
      <c r="C24" s="13">
        <f t="shared" si="1"/>
        <v>0</v>
      </c>
      <c r="D24" s="14"/>
      <c r="E24" s="15">
        <v>0</v>
      </c>
      <c r="F24" s="15">
        <v>0</v>
      </c>
      <c r="G24" s="16">
        <v>0</v>
      </c>
      <c r="H24" s="8">
        <v>0</v>
      </c>
      <c r="I24" s="11">
        <f t="shared" si="2"/>
        <v>0</v>
      </c>
      <c r="J24" s="14" t="s">
        <v>44</v>
      </c>
      <c r="K24" s="15">
        <v>2</v>
      </c>
      <c r="L24" s="15">
        <f t="shared" si="3"/>
        <v>1</v>
      </c>
      <c r="M24" s="17">
        <v>2</v>
      </c>
      <c r="N24" s="8">
        <v>1</v>
      </c>
      <c r="O24" s="11">
        <f t="shared" si="4"/>
        <v>2</v>
      </c>
      <c r="P24" s="14"/>
      <c r="Q24" s="15">
        <v>0</v>
      </c>
      <c r="R24" s="15">
        <f t="shared" si="5"/>
        <v>1</v>
      </c>
      <c r="S24" s="16">
        <v>2</v>
      </c>
      <c r="T24" s="8">
        <v>1</v>
      </c>
      <c r="U24" s="11">
        <f t="shared" si="6"/>
        <v>2</v>
      </c>
      <c r="V24" s="18"/>
      <c r="W24" s="30">
        <v>0</v>
      </c>
      <c r="X24" s="15">
        <f t="shared" si="7"/>
        <v>1</v>
      </c>
      <c r="Y24" s="16">
        <v>2</v>
      </c>
      <c r="Z24" s="8">
        <v>0</v>
      </c>
      <c r="AA24" s="11">
        <f t="shared" si="8"/>
        <v>0</v>
      </c>
      <c r="AB24" s="18"/>
      <c r="AC24" s="30">
        <v>0</v>
      </c>
      <c r="AD24" s="15">
        <f t="shared" si="0"/>
        <v>0</v>
      </c>
      <c r="AE24" s="17">
        <v>0</v>
      </c>
    </row>
    <row r="25" spans="1:31" ht="30.75" customHeight="1" x14ac:dyDescent="0.25">
      <c r="A25" s="12" t="s">
        <v>19</v>
      </c>
      <c r="B25" s="8">
        <v>12</v>
      </c>
      <c r="C25" s="13">
        <f t="shared" si="1"/>
        <v>24</v>
      </c>
      <c r="D25" s="14"/>
      <c r="E25" s="15">
        <v>0</v>
      </c>
      <c r="F25" s="15">
        <v>12</v>
      </c>
      <c r="G25" s="16">
        <v>24</v>
      </c>
      <c r="H25" s="8">
        <v>0</v>
      </c>
      <c r="I25" s="11">
        <f t="shared" si="2"/>
        <v>0</v>
      </c>
      <c r="J25" s="14"/>
      <c r="K25" s="15">
        <v>0</v>
      </c>
      <c r="L25" s="15">
        <f t="shared" si="3"/>
        <v>0</v>
      </c>
      <c r="M25" s="17">
        <v>0</v>
      </c>
      <c r="N25" s="8">
        <v>6</v>
      </c>
      <c r="O25" s="11">
        <f t="shared" si="4"/>
        <v>12</v>
      </c>
      <c r="P25" s="14" t="s">
        <v>44</v>
      </c>
      <c r="Q25" s="15">
        <v>2</v>
      </c>
      <c r="R25" s="15">
        <f t="shared" si="5"/>
        <v>7</v>
      </c>
      <c r="S25" s="16">
        <v>14</v>
      </c>
      <c r="T25" s="8">
        <v>2</v>
      </c>
      <c r="U25" s="11">
        <f t="shared" si="6"/>
        <v>4</v>
      </c>
      <c r="V25" s="18"/>
      <c r="W25" s="30">
        <v>0</v>
      </c>
      <c r="X25" s="15">
        <f t="shared" si="7"/>
        <v>2</v>
      </c>
      <c r="Y25" s="16">
        <v>4</v>
      </c>
      <c r="Z25" s="8">
        <v>2</v>
      </c>
      <c r="AA25" s="11">
        <f t="shared" si="8"/>
        <v>4</v>
      </c>
      <c r="AB25" s="18"/>
      <c r="AC25" s="30">
        <v>0</v>
      </c>
      <c r="AD25" s="15">
        <f t="shared" si="0"/>
        <v>2</v>
      </c>
      <c r="AE25" s="17">
        <v>4</v>
      </c>
    </row>
    <row r="26" spans="1:31" ht="30.75" customHeight="1" x14ac:dyDescent="0.25">
      <c r="A26" s="12" t="s">
        <v>20</v>
      </c>
      <c r="B26" s="8">
        <v>12</v>
      </c>
      <c r="C26" s="13">
        <f t="shared" si="1"/>
        <v>24</v>
      </c>
      <c r="D26" s="14"/>
      <c r="E26" s="15">
        <v>0</v>
      </c>
      <c r="F26" s="15">
        <v>12</v>
      </c>
      <c r="G26" s="16">
        <v>24</v>
      </c>
      <c r="H26" s="8">
        <v>0</v>
      </c>
      <c r="I26" s="11">
        <f t="shared" si="2"/>
        <v>0</v>
      </c>
      <c r="J26" s="14"/>
      <c r="K26" s="15">
        <v>0</v>
      </c>
      <c r="L26" s="15">
        <f t="shared" si="3"/>
        <v>0</v>
      </c>
      <c r="M26" s="17">
        <v>0</v>
      </c>
      <c r="N26" s="8">
        <v>6</v>
      </c>
      <c r="O26" s="11">
        <f t="shared" si="4"/>
        <v>12</v>
      </c>
      <c r="P26" s="14"/>
      <c r="Q26" s="15">
        <v>0</v>
      </c>
      <c r="R26" s="15">
        <f t="shared" si="5"/>
        <v>6</v>
      </c>
      <c r="S26" s="16">
        <v>12</v>
      </c>
      <c r="T26" s="8">
        <v>6</v>
      </c>
      <c r="U26" s="11">
        <f t="shared" si="6"/>
        <v>12</v>
      </c>
      <c r="V26" s="18"/>
      <c r="W26" s="30">
        <v>0</v>
      </c>
      <c r="X26" s="15">
        <f t="shared" si="7"/>
        <v>6</v>
      </c>
      <c r="Y26" s="16">
        <v>12</v>
      </c>
      <c r="Z26" s="8">
        <v>0</v>
      </c>
      <c r="AA26" s="11">
        <f t="shared" si="8"/>
        <v>0</v>
      </c>
      <c r="AB26" s="18"/>
      <c r="AC26" s="30">
        <v>0</v>
      </c>
      <c r="AD26" s="15">
        <f t="shared" si="0"/>
        <v>0</v>
      </c>
      <c r="AE26" s="17">
        <v>0</v>
      </c>
    </row>
    <row r="27" spans="1:31" ht="30.75" customHeight="1" x14ac:dyDescent="0.25">
      <c r="A27" s="12" t="s">
        <v>21</v>
      </c>
      <c r="B27" s="8">
        <v>10</v>
      </c>
      <c r="C27" s="13">
        <f t="shared" si="1"/>
        <v>20</v>
      </c>
      <c r="D27" s="14" t="s">
        <v>44</v>
      </c>
      <c r="E27" s="15">
        <v>1.5</v>
      </c>
      <c r="F27" s="15">
        <v>11</v>
      </c>
      <c r="G27" s="16">
        <v>21.5</v>
      </c>
      <c r="H27" s="8">
        <v>0</v>
      </c>
      <c r="I27" s="11">
        <f t="shared" si="2"/>
        <v>0</v>
      </c>
      <c r="J27" s="14"/>
      <c r="K27" s="15">
        <v>0</v>
      </c>
      <c r="L27" s="15">
        <f t="shared" si="3"/>
        <v>0</v>
      </c>
      <c r="M27" s="17">
        <v>0</v>
      </c>
      <c r="N27" s="8">
        <v>5</v>
      </c>
      <c r="O27" s="11">
        <f t="shared" si="4"/>
        <v>10</v>
      </c>
      <c r="P27" s="14"/>
      <c r="Q27" s="15">
        <v>0</v>
      </c>
      <c r="R27" s="15">
        <f t="shared" si="5"/>
        <v>5</v>
      </c>
      <c r="S27" s="16">
        <v>10</v>
      </c>
      <c r="T27" s="8">
        <v>9</v>
      </c>
      <c r="U27" s="11">
        <f t="shared" si="6"/>
        <v>18</v>
      </c>
      <c r="V27" s="18" t="s">
        <v>44</v>
      </c>
      <c r="W27" s="30">
        <v>2</v>
      </c>
      <c r="X27" s="15">
        <f t="shared" si="7"/>
        <v>10</v>
      </c>
      <c r="Y27" s="16">
        <v>20</v>
      </c>
      <c r="Z27" s="8">
        <v>0</v>
      </c>
      <c r="AA27" s="11">
        <f t="shared" si="8"/>
        <v>0</v>
      </c>
      <c r="AB27" s="18" t="s">
        <v>44</v>
      </c>
      <c r="AC27" s="30">
        <v>2</v>
      </c>
      <c r="AD27" s="15">
        <f t="shared" si="0"/>
        <v>1</v>
      </c>
      <c r="AE27" s="17">
        <v>2</v>
      </c>
    </row>
    <row r="28" spans="1:31" ht="30.75" customHeight="1" x14ac:dyDescent="0.25">
      <c r="A28" s="12" t="s">
        <v>22</v>
      </c>
      <c r="B28" s="8">
        <v>9</v>
      </c>
      <c r="C28" s="13">
        <f t="shared" si="1"/>
        <v>18</v>
      </c>
      <c r="D28" s="14"/>
      <c r="E28" s="15">
        <v>0</v>
      </c>
      <c r="F28" s="15">
        <v>9</v>
      </c>
      <c r="G28" s="16">
        <v>18</v>
      </c>
      <c r="H28" s="8">
        <v>0</v>
      </c>
      <c r="I28" s="11">
        <f t="shared" si="2"/>
        <v>0</v>
      </c>
      <c r="J28" s="14"/>
      <c r="K28" s="15">
        <v>0</v>
      </c>
      <c r="L28" s="15">
        <f t="shared" si="3"/>
        <v>0</v>
      </c>
      <c r="M28" s="17">
        <v>0</v>
      </c>
      <c r="N28" s="8">
        <v>2</v>
      </c>
      <c r="O28" s="11">
        <f t="shared" si="4"/>
        <v>4</v>
      </c>
      <c r="P28" s="14"/>
      <c r="Q28" s="15">
        <v>0</v>
      </c>
      <c r="R28" s="15">
        <f t="shared" si="5"/>
        <v>2</v>
      </c>
      <c r="S28" s="16">
        <v>4</v>
      </c>
      <c r="T28" s="8">
        <v>5</v>
      </c>
      <c r="U28" s="11">
        <f t="shared" si="6"/>
        <v>10</v>
      </c>
      <c r="V28" s="18" t="s">
        <v>48</v>
      </c>
      <c r="W28" s="30">
        <v>6</v>
      </c>
      <c r="X28" s="15">
        <f t="shared" si="7"/>
        <v>8</v>
      </c>
      <c r="Y28" s="16">
        <v>16</v>
      </c>
      <c r="Z28" s="8">
        <v>4</v>
      </c>
      <c r="AA28" s="11">
        <f t="shared" si="8"/>
        <v>8</v>
      </c>
      <c r="AB28" s="18"/>
      <c r="AC28" s="30">
        <v>0</v>
      </c>
      <c r="AD28" s="15">
        <f t="shared" si="0"/>
        <v>4</v>
      </c>
      <c r="AE28" s="17">
        <v>8</v>
      </c>
    </row>
    <row r="29" spans="1:31" ht="30.75" customHeight="1" x14ac:dyDescent="0.25">
      <c r="A29" s="12" t="s">
        <v>23</v>
      </c>
      <c r="B29" s="8">
        <v>4</v>
      </c>
      <c r="C29" s="13">
        <f t="shared" si="1"/>
        <v>8</v>
      </c>
      <c r="D29" s="14" t="s">
        <v>43</v>
      </c>
      <c r="E29" s="15">
        <v>4</v>
      </c>
      <c r="F29" s="15">
        <v>6</v>
      </c>
      <c r="G29" s="16">
        <v>12</v>
      </c>
      <c r="H29" s="8">
        <v>2</v>
      </c>
      <c r="I29" s="11">
        <f t="shared" si="2"/>
        <v>4</v>
      </c>
      <c r="J29" s="14"/>
      <c r="K29" s="15">
        <v>0</v>
      </c>
      <c r="L29" s="15">
        <f t="shared" si="3"/>
        <v>2</v>
      </c>
      <c r="M29" s="17">
        <v>4</v>
      </c>
      <c r="N29" s="8">
        <v>2</v>
      </c>
      <c r="O29" s="11">
        <f t="shared" si="4"/>
        <v>4</v>
      </c>
      <c r="P29" s="14"/>
      <c r="Q29" s="15">
        <v>0</v>
      </c>
      <c r="R29" s="15">
        <f t="shared" si="5"/>
        <v>2</v>
      </c>
      <c r="S29" s="16">
        <v>4</v>
      </c>
      <c r="T29" s="8">
        <v>4</v>
      </c>
      <c r="U29" s="11">
        <f t="shared" si="6"/>
        <v>8</v>
      </c>
      <c r="V29" s="18" t="s">
        <v>44</v>
      </c>
      <c r="W29" s="30">
        <v>2</v>
      </c>
      <c r="X29" s="15">
        <f t="shared" si="7"/>
        <v>5</v>
      </c>
      <c r="Y29" s="16">
        <v>10</v>
      </c>
      <c r="Z29" s="8">
        <v>1</v>
      </c>
      <c r="AA29" s="11">
        <f t="shared" si="8"/>
        <v>2</v>
      </c>
      <c r="AB29" s="18"/>
      <c r="AC29" s="30">
        <v>0</v>
      </c>
      <c r="AD29" s="15">
        <f t="shared" si="0"/>
        <v>1</v>
      </c>
      <c r="AE29" s="17">
        <v>2</v>
      </c>
    </row>
    <row r="30" spans="1:31" ht="30.75" customHeight="1" x14ac:dyDescent="0.25">
      <c r="A30" s="12" t="s">
        <v>24</v>
      </c>
      <c r="B30" s="8">
        <v>4</v>
      </c>
      <c r="C30" s="13">
        <f t="shared" si="1"/>
        <v>8</v>
      </c>
      <c r="D30" s="14"/>
      <c r="E30" s="15">
        <v>0</v>
      </c>
      <c r="F30" s="15">
        <v>4</v>
      </c>
      <c r="G30" s="16">
        <v>8</v>
      </c>
      <c r="H30" s="8">
        <v>1</v>
      </c>
      <c r="I30" s="11">
        <f t="shared" si="2"/>
        <v>2</v>
      </c>
      <c r="J30" s="14"/>
      <c r="K30" s="15">
        <v>0</v>
      </c>
      <c r="L30" s="15">
        <f t="shared" si="3"/>
        <v>1</v>
      </c>
      <c r="M30" s="17">
        <v>2</v>
      </c>
      <c r="N30" s="8">
        <v>6</v>
      </c>
      <c r="O30" s="11">
        <f t="shared" si="4"/>
        <v>12</v>
      </c>
      <c r="P30" s="14"/>
      <c r="Q30" s="15">
        <v>0</v>
      </c>
      <c r="R30" s="15">
        <f t="shared" si="5"/>
        <v>6</v>
      </c>
      <c r="S30" s="16">
        <v>12</v>
      </c>
      <c r="T30" s="8">
        <v>1</v>
      </c>
      <c r="U30" s="11">
        <f t="shared" si="6"/>
        <v>2</v>
      </c>
      <c r="V30" s="18" t="s">
        <v>43</v>
      </c>
      <c r="W30" s="30">
        <v>4</v>
      </c>
      <c r="X30" s="15">
        <f t="shared" si="7"/>
        <v>3</v>
      </c>
      <c r="Y30" s="16">
        <v>6</v>
      </c>
      <c r="Z30" s="8">
        <v>1</v>
      </c>
      <c r="AA30" s="11">
        <f t="shared" si="8"/>
        <v>2</v>
      </c>
      <c r="AB30" s="18"/>
      <c r="AC30" s="30">
        <v>0</v>
      </c>
      <c r="AD30" s="15">
        <f t="shared" si="0"/>
        <v>1</v>
      </c>
      <c r="AE30" s="17">
        <v>2</v>
      </c>
    </row>
    <row r="31" spans="1:31" ht="30.75" customHeight="1" x14ac:dyDescent="0.25">
      <c r="A31" s="12" t="s">
        <v>30</v>
      </c>
      <c r="B31" s="8">
        <v>27</v>
      </c>
      <c r="C31" s="13">
        <f t="shared" si="1"/>
        <v>54</v>
      </c>
      <c r="D31" s="14" t="s">
        <v>44</v>
      </c>
      <c r="E31" s="15">
        <v>1.5</v>
      </c>
      <c r="F31" s="15">
        <v>28</v>
      </c>
      <c r="G31" s="16">
        <v>55.5</v>
      </c>
      <c r="H31" s="8">
        <v>2</v>
      </c>
      <c r="I31" s="11">
        <f t="shared" si="2"/>
        <v>4</v>
      </c>
      <c r="J31" s="14"/>
      <c r="K31" s="15">
        <v>0</v>
      </c>
      <c r="L31" s="15">
        <f t="shared" si="3"/>
        <v>2</v>
      </c>
      <c r="M31" s="17">
        <v>4</v>
      </c>
      <c r="N31" s="8">
        <v>6</v>
      </c>
      <c r="O31" s="11">
        <f t="shared" si="4"/>
        <v>12</v>
      </c>
      <c r="P31" s="14" t="s">
        <v>42</v>
      </c>
      <c r="Q31" s="15">
        <v>-1</v>
      </c>
      <c r="R31" s="15">
        <f t="shared" si="5"/>
        <v>5</v>
      </c>
      <c r="S31" s="16">
        <v>11</v>
      </c>
      <c r="T31" s="8">
        <v>14</v>
      </c>
      <c r="U31" s="11">
        <f t="shared" si="6"/>
        <v>28</v>
      </c>
      <c r="V31" s="18" t="s">
        <v>49</v>
      </c>
      <c r="W31" s="30">
        <v>-2</v>
      </c>
      <c r="X31" s="15">
        <f t="shared" si="7"/>
        <v>12</v>
      </c>
      <c r="Y31" s="16">
        <v>26</v>
      </c>
      <c r="Z31" s="8">
        <v>8</v>
      </c>
      <c r="AA31" s="11">
        <f t="shared" si="8"/>
        <v>16</v>
      </c>
      <c r="AB31" s="18"/>
      <c r="AC31" s="30">
        <v>0</v>
      </c>
      <c r="AD31" s="15">
        <f t="shared" si="0"/>
        <v>8</v>
      </c>
      <c r="AE31" s="17">
        <v>16</v>
      </c>
    </row>
    <row r="32" spans="1:31" ht="30.75" customHeight="1" x14ac:dyDescent="0.25">
      <c r="A32" s="12" t="s">
        <v>25</v>
      </c>
      <c r="B32" s="8">
        <v>6</v>
      </c>
      <c r="C32" s="13">
        <f t="shared" si="1"/>
        <v>12</v>
      </c>
      <c r="D32" s="14" t="s">
        <v>44</v>
      </c>
      <c r="E32" s="15">
        <v>1.5</v>
      </c>
      <c r="F32" s="15">
        <v>7</v>
      </c>
      <c r="G32" s="16">
        <v>13.5</v>
      </c>
      <c r="H32" s="8">
        <v>1</v>
      </c>
      <c r="I32" s="11">
        <f t="shared" si="2"/>
        <v>2</v>
      </c>
      <c r="J32" s="14"/>
      <c r="K32" s="15">
        <v>0</v>
      </c>
      <c r="L32" s="15">
        <f t="shared" si="3"/>
        <v>1</v>
      </c>
      <c r="M32" s="17">
        <v>2</v>
      </c>
      <c r="N32" s="8">
        <v>1</v>
      </c>
      <c r="O32" s="11">
        <f t="shared" si="4"/>
        <v>2</v>
      </c>
      <c r="P32" s="14"/>
      <c r="Q32" s="15">
        <v>0</v>
      </c>
      <c r="R32" s="15">
        <f t="shared" si="5"/>
        <v>1</v>
      </c>
      <c r="S32" s="16">
        <v>2</v>
      </c>
      <c r="T32" s="8">
        <v>7</v>
      </c>
      <c r="U32" s="11">
        <f t="shared" si="6"/>
        <v>14</v>
      </c>
      <c r="V32" s="18" t="s">
        <v>44</v>
      </c>
      <c r="W32" s="30">
        <v>2</v>
      </c>
      <c r="X32" s="15">
        <f t="shared" si="7"/>
        <v>8</v>
      </c>
      <c r="Y32" s="16">
        <v>16</v>
      </c>
      <c r="Z32" s="8">
        <v>0</v>
      </c>
      <c r="AA32" s="11">
        <f t="shared" si="8"/>
        <v>0</v>
      </c>
      <c r="AB32" s="18"/>
      <c r="AC32" s="30">
        <v>0</v>
      </c>
      <c r="AD32" s="15">
        <f t="shared" si="0"/>
        <v>0</v>
      </c>
      <c r="AE32" s="17">
        <v>0</v>
      </c>
    </row>
    <row r="33" spans="1:31" ht="30.75" customHeight="1" x14ac:dyDescent="0.25">
      <c r="A33" s="12" t="s">
        <v>31</v>
      </c>
      <c r="B33" s="8">
        <v>6</v>
      </c>
      <c r="C33" s="13">
        <f t="shared" si="1"/>
        <v>12</v>
      </c>
      <c r="D33" s="14"/>
      <c r="E33" s="15">
        <v>0</v>
      </c>
      <c r="F33" s="15">
        <v>6</v>
      </c>
      <c r="G33" s="16">
        <v>12</v>
      </c>
      <c r="H33" s="8">
        <v>2</v>
      </c>
      <c r="I33" s="11">
        <f t="shared" si="2"/>
        <v>4</v>
      </c>
      <c r="J33" s="14" t="s">
        <v>42</v>
      </c>
      <c r="K33" s="15">
        <v>-1</v>
      </c>
      <c r="L33" s="15">
        <f t="shared" si="3"/>
        <v>1</v>
      </c>
      <c r="M33" s="17">
        <v>3</v>
      </c>
      <c r="N33" s="8">
        <v>6</v>
      </c>
      <c r="O33" s="11">
        <f t="shared" si="4"/>
        <v>12</v>
      </c>
      <c r="P33" s="14"/>
      <c r="Q33" s="15">
        <v>0</v>
      </c>
      <c r="R33" s="15">
        <f t="shared" si="5"/>
        <v>6</v>
      </c>
      <c r="S33" s="16">
        <v>12</v>
      </c>
      <c r="T33" s="8">
        <v>4</v>
      </c>
      <c r="U33" s="11">
        <f t="shared" si="6"/>
        <v>8</v>
      </c>
      <c r="V33" s="18"/>
      <c r="W33" s="30">
        <v>0</v>
      </c>
      <c r="X33" s="15">
        <f t="shared" si="7"/>
        <v>4</v>
      </c>
      <c r="Y33" s="16">
        <v>8</v>
      </c>
      <c r="Z33" s="8">
        <v>3</v>
      </c>
      <c r="AA33" s="11">
        <f t="shared" si="8"/>
        <v>6</v>
      </c>
      <c r="AB33" s="18"/>
      <c r="AC33" s="30">
        <v>0</v>
      </c>
      <c r="AD33" s="15">
        <f t="shared" si="0"/>
        <v>3</v>
      </c>
      <c r="AE33" s="17">
        <v>6</v>
      </c>
    </row>
    <row r="34" spans="1:31" ht="30.75" customHeight="1" x14ac:dyDescent="0.25">
      <c r="A34" s="12" t="s">
        <v>26</v>
      </c>
      <c r="B34" s="8">
        <v>55</v>
      </c>
      <c r="C34" s="13">
        <f t="shared" si="1"/>
        <v>110</v>
      </c>
      <c r="D34" s="14"/>
      <c r="E34" s="15">
        <v>0</v>
      </c>
      <c r="F34" s="15">
        <v>55</v>
      </c>
      <c r="G34" s="16">
        <v>110</v>
      </c>
      <c r="H34" s="8">
        <v>2</v>
      </c>
      <c r="I34" s="11">
        <f t="shared" si="2"/>
        <v>4</v>
      </c>
      <c r="J34" s="14"/>
      <c r="K34" s="15">
        <v>0</v>
      </c>
      <c r="L34" s="15">
        <f t="shared" si="3"/>
        <v>2</v>
      </c>
      <c r="M34" s="17">
        <v>4</v>
      </c>
      <c r="N34" s="8">
        <v>27</v>
      </c>
      <c r="O34" s="11">
        <f t="shared" si="4"/>
        <v>54</v>
      </c>
      <c r="P34" s="14" t="s">
        <v>42</v>
      </c>
      <c r="Q34" s="15">
        <v>-1</v>
      </c>
      <c r="R34" s="15">
        <f t="shared" si="5"/>
        <v>26</v>
      </c>
      <c r="S34" s="16">
        <v>53</v>
      </c>
      <c r="T34" s="8">
        <v>40</v>
      </c>
      <c r="U34" s="11">
        <f t="shared" si="6"/>
        <v>80</v>
      </c>
      <c r="V34" s="18" t="s">
        <v>44</v>
      </c>
      <c r="W34" s="30">
        <v>2</v>
      </c>
      <c r="X34" s="15">
        <f t="shared" si="7"/>
        <v>41</v>
      </c>
      <c r="Y34" s="16">
        <v>82</v>
      </c>
      <c r="Z34" s="8">
        <v>9</v>
      </c>
      <c r="AA34" s="11">
        <f t="shared" si="8"/>
        <v>18</v>
      </c>
      <c r="AB34" s="18" t="s">
        <v>42</v>
      </c>
      <c r="AC34" s="30">
        <v>-1</v>
      </c>
      <c r="AD34" s="15">
        <f t="shared" si="0"/>
        <v>8</v>
      </c>
      <c r="AE34" s="17">
        <v>17</v>
      </c>
    </row>
    <row r="35" spans="1:31" ht="30.75" customHeight="1" x14ac:dyDescent="0.25">
      <c r="A35" s="12" t="s">
        <v>27</v>
      </c>
      <c r="B35" s="8">
        <v>40</v>
      </c>
      <c r="C35" s="13">
        <f t="shared" si="1"/>
        <v>80</v>
      </c>
      <c r="D35" s="14"/>
      <c r="E35" s="15">
        <v>0</v>
      </c>
      <c r="F35" s="15">
        <v>40</v>
      </c>
      <c r="G35" s="16">
        <v>80</v>
      </c>
      <c r="H35" s="8">
        <v>1</v>
      </c>
      <c r="I35" s="11">
        <f t="shared" si="2"/>
        <v>2</v>
      </c>
      <c r="J35" s="14"/>
      <c r="K35" s="15">
        <v>0</v>
      </c>
      <c r="L35" s="15">
        <f t="shared" si="3"/>
        <v>1</v>
      </c>
      <c r="M35" s="17">
        <v>2</v>
      </c>
      <c r="N35" s="8">
        <v>25</v>
      </c>
      <c r="O35" s="11">
        <f t="shared" si="4"/>
        <v>50</v>
      </c>
      <c r="P35" s="14"/>
      <c r="Q35" s="15">
        <v>0</v>
      </c>
      <c r="R35" s="15">
        <f t="shared" si="5"/>
        <v>25</v>
      </c>
      <c r="S35" s="16">
        <v>50</v>
      </c>
      <c r="T35" s="8">
        <v>32</v>
      </c>
      <c r="U35" s="11">
        <f t="shared" si="6"/>
        <v>64</v>
      </c>
      <c r="V35" s="18" t="s">
        <v>42</v>
      </c>
      <c r="W35" s="30">
        <v>-1</v>
      </c>
      <c r="X35" s="15">
        <f t="shared" si="7"/>
        <v>31</v>
      </c>
      <c r="Y35" s="16">
        <v>63</v>
      </c>
      <c r="Z35" s="8">
        <v>5</v>
      </c>
      <c r="AA35" s="11">
        <f t="shared" si="8"/>
        <v>10</v>
      </c>
      <c r="AB35" s="18" t="s">
        <v>42</v>
      </c>
      <c r="AC35" s="30">
        <v>-1</v>
      </c>
      <c r="AD35" s="15">
        <f t="shared" si="0"/>
        <v>4</v>
      </c>
      <c r="AE35" s="17">
        <v>9</v>
      </c>
    </row>
    <row r="36" spans="1:31" ht="30.75" customHeight="1" x14ac:dyDescent="0.25">
      <c r="A36" s="12" t="s">
        <v>28</v>
      </c>
      <c r="B36" s="8">
        <v>43</v>
      </c>
      <c r="C36" s="13">
        <f t="shared" si="1"/>
        <v>86</v>
      </c>
      <c r="D36" s="14"/>
      <c r="E36" s="15">
        <v>0</v>
      </c>
      <c r="F36" s="15">
        <v>43</v>
      </c>
      <c r="G36" s="16">
        <v>86</v>
      </c>
      <c r="H36" s="8">
        <v>1</v>
      </c>
      <c r="I36" s="11">
        <f t="shared" si="2"/>
        <v>2</v>
      </c>
      <c r="J36" s="14"/>
      <c r="K36" s="15">
        <v>0</v>
      </c>
      <c r="L36" s="15">
        <f t="shared" si="3"/>
        <v>1</v>
      </c>
      <c r="M36" s="17">
        <v>2</v>
      </c>
      <c r="N36" s="8">
        <v>31</v>
      </c>
      <c r="O36" s="11">
        <f t="shared" si="4"/>
        <v>62</v>
      </c>
      <c r="P36" s="14"/>
      <c r="Q36" s="15">
        <v>0</v>
      </c>
      <c r="R36" s="15">
        <f t="shared" si="5"/>
        <v>31</v>
      </c>
      <c r="S36" s="16">
        <v>62</v>
      </c>
      <c r="T36" s="8">
        <v>57</v>
      </c>
      <c r="U36" s="11">
        <f t="shared" si="6"/>
        <v>114</v>
      </c>
      <c r="V36" s="18" t="s">
        <v>49</v>
      </c>
      <c r="W36" s="30">
        <v>-2</v>
      </c>
      <c r="X36" s="15">
        <f t="shared" si="7"/>
        <v>55</v>
      </c>
      <c r="Y36" s="16">
        <v>112</v>
      </c>
      <c r="Z36" s="8">
        <v>4</v>
      </c>
      <c r="AA36" s="11">
        <f t="shared" si="8"/>
        <v>8</v>
      </c>
      <c r="AB36" s="18"/>
      <c r="AC36" s="30">
        <v>0</v>
      </c>
      <c r="AD36" s="15">
        <f t="shared" si="0"/>
        <v>4</v>
      </c>
      <c r="AE36" s="17">
        <v>8</v>
      </c>
    </row>
    <row r="37" spans="1:31" ht="30.75" customHeight="1" x14ac:dyDescent="0.25">
      <c r="A37" s="12" t="s">
        <v>35</v>
      </c>
      <c r="B37" s="8">
        <v>0</v>
      </c>
      <c r="C37" s="13">
        <f t="shared" si="1"/>
        <v>0</v>
      </c>
      <c r="D37" s="14"/>
      <c r="E37" s="15">
        <v>0</v>
      </c>
      <c r="F37" s="15">
        <v>0</v>
      </c>
      <c r="G37" s="16">
        <v>0</v>
      </c>
      <c r="H37" s="8">
        <v>0</v>
      </c>
      <c r="I37" s="11">
        <f t="shared" si="2"/>
        <v>0</v>
      </c>
      <c r="J37" s="14"/>
      <c r="K37" s="15">
        <v>0</v>
      </c>
      <c r="L37" s="15">
        <f t="shared" si="3"/>
        <v>0</v>
      </c>
      <c r="M37" s="17">
        <v>0</v>
      </c>
      <c r="N37" s="8">
        <v>1</v>
      </c>
      <c r="O37" s="11">
        <f t="shared" si="4"/>
        <v>2</v>
      </c>
      <c r="P37" s="14"/>
      <c r="Q37" s="15">
        <v>0</v>
      </c>
      <c r="R37" s="15">
        <f t="shared" si="5"/>
        <v>1</v>
      </c>
      <c r="S37" s="16">
        <v>2</v>
      </c>
      <c r="T37" s="8">
        <v>2</v>
      </c>
      <c r="U37" s="11">
        <f t="shared" si="6"/>
        <v>4</v>
      </c>
      <c r="V37" s="18" t="s">
        <v>44</v>
      </c>
      <c r="W37" s="30">
        <v>2</v>
      </c>
      <c r="X37" s="15">
        <f t="shared" si="7"/>
        <v>3</v>
      </c>
      <c r="Y37" s="16">
        <v>6</v>
      </c>
      <c r="Z37" s="8">
        <v>0</v>
      </c>
      <c r="AA37" s="11">
        <f t="shared" si="8"/>
        <v>0</v>
      </c>
      <c r="AB37" s="18"/>
      <c r="AC37" s="30">
        <v>0</v>
      </c>
      <c r="AD37" s="15">
        <f t="shared" si="0"/>
        <v>0</v>
      </c>
      <c r="AE37" s="17">
        <v>0</v>
      </c>
    </row>
    <row r="38" spans="1:31" ht="33" customHeight="1" thickBot="1" x14ac:dyDescent="0.3">
      <c r="A38" s="19" t="s">
        <v>33</v>
      </c>
      <c r="B38" s="20">
        <f t="shared" ref="B38" si="9">SUM(B11:B37)</f>
        <v>373</v>
      </c>
      <c r="C38" s="21">
        <f>SUM(C11:C37)</f>
        <v>746</v>
      </c>
      <c r="D38" s="22"/>
      <c r="E38" s="22"/>
      <c r="F38" s="31">
        <f>SUM(F11:F37)</f>
        <v>378</v>
      </c>
      <c r="G38" s="32">
        <f>SUM(G11:G37)</f>
        <v>757.5</v>
      </c>
      <c r="H38" s="20">
        <f t="shared" ref="H38" si="10">SUM(H11:H37)</f>
        <v>25</v>
      </c>
      <c r="I38" s="21">
        <f>SUM(I11:I37)</f>
        <v>50</v>
      </c>
      <c r="J38" s="22"/>
      <c r="K38" s="22"/>
      <c r="L38" s="23">
        <f>SUM(L11:L37)</f>
        <v>25</v>
      </c>
      <c r="M38" s="24">
        <f>SUM(M11:M37)</f>
        <v>51.5</v>
      </c>
      <c r="N38" s="20">
        <f t="shared" ref="N38" si="11">SUM(N11:N37)</f>
        <v>242</v>
      </c>
      <c r="O38" s="21">
        <f>SUM(O11:O37)</f>
        <v>484</v>
      </c>
      <c r="P38" s="22"/>
      <c r="Q38" s="22"/>
      <c r="R38" s="23">
        <f>SUM(R11:R37)</f>
        <v>242</v>
      </c>
      <c r="S38" s="25">
        <f>SUM(S11:S37)</f>
        <v>489</v>
      </c>
      <c r="T38" s="20">
        <f>SUM(T11:T37)</f>
        <v>317</v>
      </c>
      <c r="U38" s="21">
        <f>SUM(U11:U37)</f>
        <v>634</v>
      </c>
      <c r="V38" s="22"/>
      <c r="W38" s="22"/>
      <c r="X38" s="23">
        <f>SUM(X11:X37)</f>
        <v>317</v>
      </c>
      <c r="Y38" s="25">
        <f>SUM(Y11:Y37)</f>
        <v>653</v>
      </c>
      <c r="Z38" s="20">
        <f t="shared" ref="Z38" si="12">SUM(Z11:Z37)</f>
        <v>55</v>
      </c>
      <c r="AA38" s="21">
        <f>SUM(AA11:AA37)</f>
        <v>110</v>
      </c>
      <c r="AB38" s="22"/>
      <c r="AC38" s="23"/>
      <c r="AD38" s="23">
        <f>SUM(AD11:AD37)</f>
        <v>54</v>
      </c>
      <c r="AE38" s="24">
        <f>SUM(AE11:AE37)</f>
        <v>111</v>
      </c>
    </row>
  </sheetData>
  <mergeCells count="13">
    <mergeCell ref="Z9:AE9"/>
    <mergeCell ref="A5:M5"/>
    <mergeCell ref="A2:AE2"/>
    <mergeCell ref="Z6:AE6"/>
    <mergeCell ref="B8:G8"/>
    <mergeCell ref="H8:M8"/>
    <mergeCell ref="N8:S8"/>
    <mergeCell ref="T8:Y8"/>
    <mergeCell ref="Z8:AE8"/>
    <mergeCell ref="B9:G9"/>
    <mergeCell ref="H9:M9"/>
    <mergeCell ref="N9:S9"/>
    <mergeCell ref="T9:Y9"/>
  </mergeCells>
  <pageMargins left="0.2" right="0.2" top="0.75" bottom="0.75" header="0.3" footer="0.3"/>
  <pageSetup paperSize="8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Raspodela za period do 15.08.23</vt:lpstr>
      <vt:lpstr>'Raspodela za period do 15.08.23'!Print_Titles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Pecalj</dc:creator>
  <cp:lastModifiedBy>Ivana Antic</cp:lastModifiedBy>
  <cp:lastPrinted>2023-01-09T11:23:01Z</cp:lastPrinted>
  <dcterms:created xsi:type="dcterms:W3CDTF">2021-03-03T12:04:52Z</dcterms:created>
  <dcterms:modified xsi:type="dcterms:W3CDTF">2023-08-02T10:44:18Z</dcterms:modified>
</cp:coreProperties>
</file>