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8FCB8C96-D4D0-43CE-B773-5C14C71CDAEC}" xr6:coauthVersionLast="36" xr6:coauthVersionMax="47" xr10:uidLastSave="{00000000-0000-0000-0000-000000000000}"/>
  <bookViews>
    <workbookView xWindow="-120" yWindow="-120" windowWidth="20730" windowHeight="1116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materijala'!$A$4:$O$129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 l="1"/>
  <c r="N117" i="1"/>
  <c r="O117" i="1" s="1"/>
  <c r="N105" i="1"/>
  <c r="O105" i="1" s="1"/>
  <c r="N93" i="1"/>
  <c r="O93" i="1" s="1"/>
  <c r="N81" i="1"/>
  <c r="O81" i="1" s="1"/>
  <c r="N69" i="1"/>
  <c r="O69" i="1" s="1"/>
  <c r="N57" i="1"/>
  <c r="O57" i="1" s="1"/>
  <c r="N45" i="1"/>
  <c r="O45" i="1" s="1"/>
  <c r="N33" i="1"/>
  <c r="O33" i="1" s="1"/>
  <c r="N21" i="1"/>
  <c r="O21" i="1" s="1"/>
  <c r="N9" i="1"/>
  <c r="O9" i="1" s="1"/>
  <c r="N123" i="1"/>
  <c r="O123" i="1" s="1"/>
  <c r="N111" i="1"/>
  <c r="O111" i="1" s="1"/>
  <c r="N99" i="1"/>
  <c r="O99" i="1" s="1"/>
  <c r="N87" i="1"/>
  <c r="O87" i="1" s="1"/>
  <c r="N75" i="1"/>
  <c r="O75" i="1" s="1"/>
  <c r="N121" i="1"/>
  <c r="O121" i="1" s="1"/>
  <c r="N109" i="1"/>
  <c r="O109" i="1" s="1"/>
  <c r="N97" i="1"/>
  <c r="O97" i="1" s="1"/>
  <c r="N128" i="1"/>
  <c r="O128" i="1" s="1"/>
  <c r="N116" i="1"/>
  <c r="O116" i="1" s="1"/>
  <c r="N104" i="1"/>
  <c r="O104" i="1" s="1"/>
  <c r="N92" i="1"/>
  <c r="O92" i="1" s="1"/>
  <c r="N80" i="1"/>
  <c r="O80" i="1" s="1"/>
  <c r="N68" i="1"/>
  <c r="O68" i="1" s="1"/>
  <c r="N56" i="1"/>
  <c r="O56" i="1" s="1"/>
  <c r="N44" i="1"/>
  <c r="O44" i="1" s="1"/>
  <c r="N32" i="1"/>
  <c r="O32" i="1" s="1"/>
  <c r="N20" i="1"/>
  <c r="O20" i="1" s="1"/>
  <c r="N8" i="1"/>
  <c r="O8" i="1" s="1"/>
  <c r="N127" i="1"/>
  <c r="O127" i="1" s="1"/>
  <c r="N115" i="1"/>
  <c r="O115" i="1" s="1"/>
  <c r="N103" i="1"/>
  <c r="O103" i="1" s="1"/>
  <c r="N91" i="1"/>
  <c r="O91" i="1" s="1"/>
  <c r="N79" i="1"/>
  <c r="O79" i="1" s="1"/>
  <c r="N67" i="1"/>
  <c r="O67" i="1" s="1"/>
  <c r="N55" i="1"/>
  <c r="O55" i="1" s="1"/>
  <c r="N43" i="1"/>
  <c r="O43" i="1" s="1"/>
  <c r="N31" i="1"/>
  <c r="O31" i="1" s="1"/>
  <c r="N19" i="1"/>
  <c r="O19" i="1" s="1"/>
  <c r="N7" i="1"/>
  <c r="O7" i="1" s="1"/>
  <c r="N126" i="1"/>
  <c r="O126" i="1" s="1"/>
  <c r="N114" i="1"/>
  <c r="O114" i="1" s="1"/>
  <c r="N102" i="1"/>
  <c r="O102" i="1" s="1"/>
  <c r="N90" i="1"/>
  <c r="O90" i="1" s="1"/>
  <c r="N78" i="1"/>
  <c r="O78" i="1" s="1"/>
  <c r="N66" i="1"/>
  <c r="O66" i="1" s="1"/>
  <c r="N54" i="1"/>
  <c r="O54" i="1" s="1"/>
  <c r="N42" i="1"/>
  <c r="O42" i="1" s="1"/>
  <c r="N30" i="1"/>
  <c r="O30" i="1" s="1"/>
  <c r="N18" i="1"/>
  <c r="O18" i="1" s="1"/>
  <c r="N6" i="1"/>
  <c r="O6" i="1" s="1"/>
  <c r="N125" i="1"/>
  <c r="O125" i="1" s="1"/>
  <c r="N113" i="1"/>
  <c r="O113" i="1" s="1"/>
  <c r="N101" i="1"/>
  <c r="O101" i="1" s="1"/>
  <c r="N89" i="1"/>
  <c r="O89" i="1" s="1"/>
  <c r="N77" i="1"/>
  <c r="O77" i="1" s="1"/>
  <c r="N65" i="1"/>
  <c r="O65" i="1" s="1"/>
  <c r="N53" i="1"/>
  <c r="O53" i="1" s="1"/>
  <c r="N41" i="1"/>
  <c r="O41" i="1" s="1"/>
  <c r="N29" i="1"/>
  <c r="O29" i="1" s="1"/>
  <c r="N17" i="1"/>
  <c r="O17" i="1" s="1"/>
  <c r="N5" i="1"/>
  <c r="N124" i="1"/>
  <c r="O124" i="1" s="1"/>
  <c r="N112" i="1"/>
  <c r="O112" i="1" s="1"/>
  <c r="N100" i="1"/>
  <c r="O100" i="1" s="1"/>
  <c r="N88" i="1"/>
  <c r="O88" i="1" s="1"/>
  <c r="N76" i="1"/>
  <c r="O76" i="1" s="1"/>
  <c r="N64" i="1"/>
  <c r="O64" i="1" s="1"/>
  <c r="N52" i="1"/>
  <c r="O52" i="1" s="1"/>
  <c r="N40" i="1"/>
  <c r="O40" i="1" s="1"/>
  <c r="N28" i="1"/>
  <c r="O28" i="1" s="1"/>
  <c r="N16" i="1"/>
  <c r="O16" i="1" s="1"/>
  <c r="N63" i="1"/>
  <c r="O63" i="1" s="1"/>
  <c r="N51" i="1"/>
  <c r="O51" i="1" s="1"/>
  <c r="N39" i="1"/>
  <c r="O39" i="1" s="1"/>
  <c r="N27" i="1"/>
  <c r="O27" i="1" s="1"/>
  <c r="N15" i="1"/>
  <c r="O15" i="1" s="1"/>
  <c r="N122" i="1"/>
  <c r="O122" i="1" s="1"/>
  <c r="N110" i="1"/>
  <c r="O110" i="1" s="1"/>
  <c r="N98" i="1"/>
  <c r="O98" i="1" s="1"/>
  <c r="N86" i="1"/>
  <c r="O86" i="1" s="1"/>
  <c r="N74" i="1"/>
  <c r="O74" i="1" s="1"/>
  <c r="N62" i="1"/>
  <c r="O62" i="1" s="1"/>
  <c r="N50" i="1"/>
  <c r="O50" i="1" s="1"/>
  <c r="N38" i="1"/>
  <c r="O38" i="1" s="1"/>
  <c r="N26" i="1"/>
  <c r="O26" i="1" s="1"/>
  <c r="N14" i="1"/>
  <c r="O14" i="1" s="1"/>
  <c r="N85" i="1"/>
  <c r="O85" i="1" s="1"/>
  <c r="N73" i="1"/>
  <c r="O73" i="1" s="1"/>
  <c r="N61" i="1"/>
  <c r="O61" i="1" s="1"/>
  <c r="N49" i="1"/>
  <c r="O49" i="1" s="1"/>
  <c r="N37" i="1"/>
  <c r="O37" i="1" s="1"/>
  <c r="N25" i="1"/>
  <c r="O25" i="1" s="1"/>
  <c r="N13" i="1"/>
  <c r="O13" i="1" s="1"/>
  <c r="N120" i="1"/>
  <c r="O120" i="1" s="1"/>
  <c r="N108" i="1"/>
  <c r="O108" i="1" s="1"/>
  <c r="N96" i="1"/>
  <c r="O96" i="1" s="1"/>
  <c r="N84" i="1"/>
  <c r="O84" i="1" s="1"/>
  <c r="N72" i="1"/>
  <c r="O72" i="1" s="1"/>
  <c r="N60" i="1"/>
  <c r="O60" i="1" s="1"/>
  <c r="N48" i="1"/>
  <c r="O48" i="1" s="1"/>
  <c r="N36" i="1"/>
  <c r="O36" i="1" s="1"/>
  <c r="N24" i="1"/>
  <c r="O24" i="1" s="1"/>
  <c r="N12" i="1"/>
  <c r="O12" i="1" s="1"/>
  <c r="N119" i="1"/>
  <c r="O119" i="1" s="1"/>
  <c r="N107" i="1"/>
  <c r="O107" i="1" s="1"/>
  <c r="N95" i="1"/>
  <c r="O95" i="1" s="1"/>
  <c r="N83" i="1"/>
  <c r="O83" i="1" s="1"/>
  <c r="N71" i="1"/>
  <c r="O71" i="1" s="1"/>
  <c r="N59" i="1"/>
  <c r="O59" i="1" s="1"/>
  <c r="N47" i="1"/>
  <c r="O47" i="1" s="1"/>
  <c r="N35" i="1"/>
  <c r="O35" i="1" s="1"/>
  <c r="N23" i="1"/>
  <c r="O23" i="1" s="1"/>
  <c r="N11" i="1"/>
  <c r="O11" i="1" s="1"/>
  <c r="N118" i="1"/>
  <c r="O118" i="1" s="1"/>
  <c r="N106" i="1"/>
  <c r="O106" i="1" s="1"/>
  <c r="N94" i="1"/>
  <c r="O94" i="1" s="1"/>
  <c r="N82" i="1"/>
  <c r="O82" i="1" s="1"/>
  <c r="N70" i="1"/>
  <c r="O70" i="1" s="1"/>
  <c r="N58" i="1"/>
  <c r="O58" i="1" s="1"/>
  <c r="N46" i="1"/>
  <c r="O46" i="1" s="1"/>
  <c r="N34" i="1"/>
  <c r="O34" i="1" s="1"/>
  <c r="N22" i="1"/>
  <c r="O22" i="1" s="1"/>
  <c r="N10" i="1"/>
  <c r="O10" i="1" s="1"/>
  <c r="L130" i="1" l="1"/>
  <c r="N129" i="1"/>
  <c r="O5" i="1"/>
  <c r="O129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130" i="1" l="1"/>
  <c r="D32" i="2"/>
  <c r="O130" i="1" l="1"/>
</calcChain>
</file>

<file path=xl/sharedStrings.xml><?xml version="1.0" encoding="utf-8"?>
<sst xmlns="http://schemas.openxmlformats.org/spreadsheetml/2006/main" count="1034" uniqueCount="381">
  <si>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</si>
  <si>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</si>
  <si>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</si>
  <si>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</si>
  <si>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</si>
  <si>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</si>
  <si>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1 komad</t>
  </si>
  <si>
    <t>5 komada</t>
  </si>
  <si>
    <t>LABTEH</t>
  </si>
  <si>
    <t>VICOR</t>
  </si>
  <si>
    <t>500 ml</t>
  </si>
  <si>
    <t>SUPERLAB</t>
  </si>
  <si>
    <t>MAGNA PHARMACIA</t>
  </si>
  <si>
    <t>NEOMEDICA</t>
  </si>
  <si>
    <t>YUNICOM</t>
  </si>
  <si>
    <t>PROMEDIA</t>
  </si>
  <si>
    <t>EURODIJAGNOSTIKA</t>
  </si>
  <si>
    <t>1 kit</t>
  </si>
  <si>
    <t>SCORE</t>
  </si>
  <si>
    <t>MEDIAKTIVA</t>
  </si>
  <si>
    <t>INTERLAB</t>
  </si>
  <si>
    <t>Reagensi i potrošni materijal za aparate: BCS XP, CA 620, CA 660, CA 1500, CS 2100i, CS 2000i, CS 2500, CS 5100, BFTII, PFA 100, Innovance PFA-200, Xprecia Stride</t>
  </si>
  <si>
    <t>Dade Ci-Trol 1</t>
  </si>
  <si>
    <t>10 x 1 ml</t>
  </si>
  <si>
    <t>Dade Ci-Trol 2</t>
  </si>
  <si>
    <t>Dade Ci-Trol 3</t>
  </si>
  <si>
    <t>SLD Mini Cup</t>
  </si>
  <si>
    <t>Cuvettes SB</t>
  </si>
  <si>
    <t>Cuvettes for CS Systems</t>
  </si>
  <si>
    <t>Thermal paper (for CA-600 Printer CL5840)</t>
  </si>
  <si>
    <t>pack</t>
  </si>
  <si>
    <t>Sample Cup Conical 4 mL</t>
  </si>
  <si>
    <t>Sample Cup 1.5ml</t>
  </si>
  <si>
    <t>Sample Cup 3.5ml</t>
  </si>
  <si>
    <t>Reaction Tube for CA Systems</t>
  </si>
  <si>
    <t xml:space="preserve">CA Clean II </t>
  </si>
  <si>
    <t xml:space="preserve">CA Clean I </t>
  </si>
  <si>
    <t>50 ml</t>
  </si>
  <si>
    <t xml:space="preserve">Sample Plate </t>
  </si>
  <si>
    <t>50 x 50 Wells</t>
  </si>
  <si>
    <t>Trash Box Liner CS2</t>
  </si>
  <si>
    <t>Dade PFA Collagen/EPI Test Cardridge</t>
  </si>
  <si>
    <t>20 komada</t>
  </si>
  <si>
    <t>Dade PFA Colagen/ADP Test Cardridge</t>
  </si>
  <si>
    <t xml:space="preserve">INNOVANCE PFA P2Y </t>
  </si>
  <si>
    <t>Dade PFA Trigger Solution</t>
  </si>
  <si>
    <t>3 x 11 ml</t>
  </si>
  <si>
    <t>PFA-100 Printer paper</t>
  </si>
  <si>
    <t>10 komada</t>
  </si>
  <si>
    <t>PFA-100 Printer Ribbon</t>
  </si>
  <si>
    <t>PFA-100  Cleaning Pads</t>
  </si>
  <si>
    <t>35 komada</t>
  </si>
  <si>
    <t>Dade PFA Priming Cartridges</t>
  </si>
  <si>
    <t>Dade PFA Vacum Cups</t>
  </si>
  <si>
    <t>Dade Innovin</t>
  </si>
  <si>
    <t>10 x 10 ml</t>
  </si>
  <si>
    <t>Dade Actin FS Activated PTT Reagent</t>
  </si>
  <si>
    <t xml:space="preserve">10 x 10 ml </t>
  </si>
  <si>
    <t>10 x 2 ml</t>
  </si>
  <si>
    <t>Dade Actin FSL Activated PTT Reagent (lupus sensitive)</t>
  </si>
  <si>
    <t>Dade Actin FSL Activated PTT Reagent</t>
  </si>
  <si>
    <t>Dade Thrombin Reagent</t>
  </si>
  <si>
    <t>10 x 5 ml</t>
  </si>
  <si>
    <t>Dade Owren's Veronal-Buffer</t>
  </si>
  <si>
    <t>10 x 15 ml</t>
  </si>
  <si>
    <t>Factor VIII Chromogenic Assay</t>
  </si>
  <si>
    <t>Dade® CA System Buffer</t>
  </si>
  <si>
    <t>8 x 250 ml</t>
  </si>
  <si>
    <t>CS Trash Box Liner CS-5100</t>
  </si>
  <si>
    <t>50 komada</t>
  </si>
  <si>
    <t>Reagent Cap L</t>
  </si>
  <si>
    <t>Reagent Cap S</t>
  </si>
  <si>
    <t>CA Cal S</t>
  </si>
  <si>
    <t>3 x 3 ml</t>
  </si>
  <si>
    <t xml:space="preserve">vWF Ag </t>
  </si>
  <si>
    <t>1 Kit</t>
  </si>
  <si>
    <t>Protein S Ac</t>
  </si>
  <si>
    <t>PT-Multi Calibrator (6 Levels)</t>
  </si>
  <si>
    <t>6 x 1 ml</t>
  </si>
  <si>
    <t>Pro C AC R</t>
  </si>
  <si>
    <t>INNOVANCE® D-Dimer (3x4 ml)</t>
  </si>
  <si>
    <t>INNOVANCE® D-Dimer (6x4 ml)</t>
  </si>
  <si>
    <t>INNOVANCE D-Dimer Sample  Diluent</t>
  </si>
  <si>
    <t>Berichrom Heparin UF Control Tip 1</t>
  </si>
  <si>
    <t>Berichrom Heparin UF Control Tip 2</t>
  </si>
  <si>
    <t>Berichrom Heparin LMW Calibrator</t>
  </si>
  <si>
    <t>Berichrom Heparin LMW Control tip 2</t>
  </si>
  <si>
    <t>Berichrom  Heparin UF Calibrator</t>
  </si>
  <si>
    <t>Berichrom Heparin LMW Control tip 1</t>
  </si>
  <si>
    <t>INNOVANCE® D-Dimer Controls</t>
  </si>
  <si>
    <t>2 x 5 x1 ml</t>
  </si>
  <si>
    <t>INNOVANCE  Antithrombin (4x2.7mL)</t>
  </si>
  <si>
    <t>INNOVANCE  Antithrombin (6x6.5mL)</t>
  </si>
  <si>
    <t>INNOVANCE ETP</t>
  </si>
  <si>
    <t>1 Kit /100</t>
  </si>
  <si>
    <t>INNOVANCE ETP Standard</t>
  </si>
  <si>
    <t>Innovance Free PS Ag</t>
  </si>
  <si>
    <t>INNOVANCE  vWF Ac</t>
  </si>
  <si>
    <t>INNOVANCE® PFA-200 Printer paper roll</t>
  </si>
  <si>
    <t>Innovance Heparin</t>
  </si>
  <si>
    <t>Innovance Heparin Calibrator</t>
  </si>
  <si>
    <t>5 x (1x1 ml)</t>
  </si>
  <si>
    <t>Innovance Heparin UF Control Tip 1</t>
  </si>
  <si>
    <t>5x1 ml</t>
  </si>
  <si>
    <t>Innovance Heparin UF Control Tip 2</t>
  </si>
  <si>
    <t>Innovance Heparin LMW Control Tip 1</t>
  </si>
  <si>
    <t>Innovance Heparin LMW Control Tip 2</t>
  </si>
  <si>
    <t>INNOVANCE Dabigatran (DTI)</t>
  </si>
  <si>
    <t>4 x 5 ml</t>
  </si>
  <si>
    <t>INNOVANCE Dabigatran Controls 1+2</t>
  </si>
  <si>
    <t>2 x 5 x 1ml</t>
  </si>
  <si>
    <t>INNOVANCE Dabigatran Calibrator</t>
  </si>
  <si>
    <t>2 x 3 x 1 ml</t>
  </si>
  <si>
    <t>Imidazol-Buffer</t>
  </si>
  <si>
    <t>6 x 15 ml</t>
  </si>
  <si>
    <t>Kaolin Suspension</t>
  </si>
  <si>
    <t>1 x 50 ml</t>
  </si>
  <si>
    <t>LA 1 Screening Reagent</t>
  </si>
  <si>
    <t>LA 2 Confirmation Reagent</t>
  </si>
  <si>
    <t xml:space="preserve">Pathromtin SL </t>
  </si>
  <si>
    <t>Pathromtin SL</t>
  </si>
  <si>
    <t>20 x 5 ml</t>
  </si>
  <si>
    <t>ProC Control plasma</t>
  </si>
  <si>
    <t>ProC Global</t>
  </si>
  <si>
    <t>BC validation kit</t>
  </si>
  <si>
    <t>Cleaner SCS</t>
  </si>
  <si>
    <t>6 x 5 ml</t>
  </si>
  <si>
    <t>Fibrinogen Calibrator Kit</t>
  </si>
  <si>
    <t>LA Control Tip:High</t>
  </si>
  <si>
    <t>LA Control Tip: Low</t>
  </si>
  <si>
    <t>Calcium Chloride Solution 0.025 mol/l</t>
  </si>
  <si>
    <t>Control Plasma N</t>
  </si>
  <si>
    <t>Standard Human Plasma</t>
  </si>
  <si>
    <t>Coagulation Factor V Deficient Plasma</t>
  </si>
  <si>
    <t>8 x 1 ml</t>
  </si>
  <si>
    <t>Coagulation Factor XI Deficient Plasma</t>
  </si>
  <si>
    <t>3 x 1 ml</t>
  </si>
  <si>
    <t>Coagulation Factor XII Deficient Plasma</t>
  </si>
  <si>
    <t>Coagulation Factor II Deficient Plasma</t>
  </si>
  <si>
    <t>Coagulation Factor VII Deficient Plasma</t>
  </si>
  <si>
    <t>Coagulation Factor VIII Deficient Plasma</t>
  </si>
  <si>
    <t>Coagulation Factor IX Deficient Plasma</t>
  </si>
  <si>
    <t>Coagulation Factor X Deficient Plasma</t>
  </si>
  <si>
    <t>Von Willebrand Reagent</t>
  </si>
  <si>
    <t>5 x 2 ml</t>
  </si>
  <si>
    <t>BC von Willebrand Reagent</t>
  </si>
  <si>
    <t>5 x 4 ml</t>
  </si>
  <si>
    <t>Berichrom α2 Antiplasmin</t>
  </si>
  <si>
    <t>Berichrom  Plasminogen</t>
  </si>
  <si>
    <t>Thromborel S</t>
  </si>
  <si>
    <t xml:space="preserve">10 x 4 ml </t>
  </si>
  <si>
    <t>Berichrom C1 Inhibitor</t>
  </si>
  <si>
    <t>Batroxobin Reagent</t>
  </si>
  <si>
    <t>2 x 5 ml</t>
  </si>
  <si>
    <t>Control Plasma P</t>
  </si>
  <si>
    <t>Berichrom Protein C (3x10mL)</t>
  </si>
  <si>
    <t>Berichrom Protein C (4x5mL)</t>
  </si>
  <si>
    <t>BCS System Cuvette rotors</t>
  </si>
  <si>
    <t>9 x 14 Rotors</t>
  </si>
  <si>
    <t>Behring Coagulations Cups</t>
  </si>
  <si>
    <t>2 x 250 komada</t>
  </si>
  <si>
    <t>BC Vial Kit</t>
  </si>
  <si>
    <t>45 x 5 ml</t>
  </si>
  <si>
    <t>45 x 15 ml</t>
  </si>
  <si>
    <t>BFT II Dispo System (BFTII kiveta sa opiljkom)</t>
  </si>
  <si>
    <t>5 x 100 komada</t>
  </si>
  <si>
    <t>Printer Paper for Behring Fibrintimer II®</t>
  </si>
  <si>
    <t>Test Thrombin Reagent</t>
  </si>
  <si>
    <t>Berichrom Heparin</t>
  </si>
  <si>
    <t>BC Thrombin Reagent</t>
  </si>
  <si>
    <t xml:space="preserve">10 x 5 ml </t>
  </si>
  <si>
    <t>Berichrom PAI</t>
  </si>
  <si>
    <t>Berichrom  Factor XIII</t>
  </si>
  <si>
    <t>Berichrom Antithrombin III (A) (6x15ml)</t>
  </si>
  <si>
    <t>Berichrom Antithrombin III (A) (6x5ml)</t>
  </si>
  <si>
    <t>Washing solution for Coagulation Analyzer</t>
  </si>
  <si>
    <t>Multifibren U</t>
  </si>
  <si>
    <t>Thermopaper for CA-600 Printer TOAP</t>
  </si>
  <si>
    <t>10 rolni</t>
  </si>
  <si>
    <t>Xprecia Stride™  Stride PT/INR Test Strips</t>
  </si>
  <si>
    <t xml:space="preserve">100 traka (4 bočice po 25) </t>
  </si>
  <si>
    <t>Xprecia Stride™  PT Controls</t>
  </si>
  <si>
    <t>4 x 2 nivoa</t>
  </si>
  <si>
    <t>10 x 4 ml</t>
  </si>
  <si>
    <t>Thromboclotin</t>
  </si>
  <si>
    <t>INNOVANCE  Antithrombin (4x2.7mL) for CS Systems</t>
  </si>
  <si>
    <t>DIAGON</t>
  </si>
  <si>
    <t>REMED</t>
  </si>
  <si>
    <t>REMED/STIGA</t>
  </si>
  <si>
    <t>BIOTEC MEDICAL</t>
  </si>
  <si>
    <t>DIALAB</t>
  </si>
  <si>
    <t>ADOC</t>
  </si>
  <si>
    <t>PRIMAX</t>
  </si>
  <si>
    <t>MIT</t>
  </si>
  <si>
    <t>ELITECH</t>
  </si>
  <si>
    <t>UNI-CHEM</t>
  </si>
  <si>
    <t>elta 90</t>
  </si>
  <si>
    <t>BIOMEDICA MP</t>
  </si>
  <si>
    <t>VIVOGEN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</si>
  <si>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</si>
  <si>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</si>
  <si>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</si>
  <si>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</si>
  <si>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</si>
  <si>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</si>
  <si>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</si>
  <si>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</si>
  <si>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</si>
  <si>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</si>
  <si>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</si>
  <si>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</si>
  <si>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</si>
  <si>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</si>
  <si>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35</t>
  </si>
  <si>
    <t>Партија 35 укупно</t>
  </si>
  <si>
    <t>Siemens Healthcare Diagnostics Products GmbH, Nemačka</t>
  </si>
  <si>
    <t>SLD mini Cup</t>
  </si>
  <si>
    <t>Sysmex, Japan</t>
  </si>
  <si>
    <t>SB Cuvette</t>
  </si>
  <si>
    <t>CUVETTE</t>
  </si>
  <si>
    <t>Thermal paper CL5840 (5 rolls)</t>
  </si>
  <si>
    <t>Conical 4 mL (Sample Cup 4 mL)</t>
  </si>
  <si>
    <t>Reaction Tube SU-40</t>
  </si>
  <si>
    <t>Sample Plate SAP-400A</t>
  </si>
  <si>
    <t>Dade PFA Collagen/EPI Test Cartridge</t>
  </si>
  <si>
    <t>Dade PFA Colagen/ADP Test Cardtidge</t>
  </si>
  <si>
    <t>Dade Owren's Veronal Buffer</t>
  </si>
  <si>
    <t xml:space="preserve">Dade CA System Buffer </t>
  </si>
  <si>
    <t>TRASH BAG (CS-5100) COMPLETE</t>
  </si>
  <si>
    <t>PT-Multi Calibrator</t>
  </si>
  <si>
    <t>INNOVANCE® D-Dimer</t>
  </si>
  <si>
    <t xml:space="preserve">INNOVANCE  Antithrombin </t>
  </si>
  <si>
    <t>INNOVANCE  Antithrombin</t>
  </si>
  <si>
    <t>INNOVANCE PFA-200 Printer Paper</t>
  </si>
  <si>
    <t>INNOVANCE DTI Assay</t>
  </si>
  <si>
    <t>Dabigatran Controls</t>
  </si>
  <si>
    <t>Dabigatran Standards</t>
  </si>
  <si>
    <t>Imidazol Buffer Solution</t>
  </si>
  <si>
    <t>BC Validation kit</t>
  </si>
  <si>
    <t>Calcium Chloride Solution</t>
  </si>
  <si>
    <t>Berichrom Protein C</t>
  </si>
  <si>
    <t>BCS System Cuvette Rotors</t>
  </si>
  <si>
    <t>BFT II Analyzer Dispo System</t>
  </si>
  <si>
    <t>Berichrom Antithrombin III (A)</t>
  </si>
  <si>
    <t>Washing solution for Coagulation Analyzers</t>
  </si>
  <si>
    <t>Thermopaper for CA-600 Printer</t>
  </si>
  <si>
    <t>Xprecia Stride  Stride PT/INR Test Strips</t>
  </si>
  <si>
    <t>Siemens Healthcare Diagnostics Inc, SAD</t>
  </si>
  <si>
    <t>Xprecia Stride PT Controls</t>
  </si>
  <si>
    <t>Grupa ponuđača Yunycom d.o.o. &amp; Eurodijagnostika d.o.o. &amp; Teamedical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</si>
  <si>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</si>
  <si>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</si>
  <si>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</si>
  <si>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</si>
  <si>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</si>
  <si>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</si>
  <si>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Шифра</t>
  </si>
  <si>
    <t>RGN210308</t>
  </si>
  <si>
    <t>RGN210309</t>
  </si>
  <si>
    <t>RGN210310</t>
  </si>
  <si>
    <t>RGN210311</t>
  </si>
  <si>
    <t>RGN210312</t>
  </si>
  <si>
    <t>RGN210313</t>
  </si>
  <si>
    <t>RGN210314</t>
  </si>
  <si>
    <t>RGN210315</t>
  </si>
  <si>
    <t>RGN210316</t>
  </si>
  <si>
    <t>RGN210317</t>
  </si>
  <si>
    <t>RGN210318</t>
  </si>
  <si>
    <t>RGN210319</t>
  </si>
  <si>
    <t>RGN210320</t>
  </si>
  <si>
    <t>RGN210321</t>
  </si>
  <si>
    <t>RGN210322</t>
  </si>
  <si>
    <t>RGN210323</t>
  </si>
  <si>
    <t>RGN210324</t>
  </si>
  <si>
    <t>RGN210325</t>
  </si>
  <si>
    <t>RGN210326</t>
  </si>
  <si>
    <t>RGN210327</t>
  </si>
  <si>
    <t>RGN210328</t>
  </si>
  <si>
    <t>RGN210329</t>
  </si>
  <si>
    <t>RGN210330</t>
  </si>
  <si>
    <t>RGN210331</t>
  </si>
  <si>
    <t>RGN210332</t>
  </si>
  <si>
    <t>RGN210333</t>
  </si>
  <si>
    <t>RGN210334</t>
  </si>
  <si>
    <t>RGN210335</t>
  </si>
  <si>
    <t>RGN210336</t>
  </si>
  <si>
    <t>RGN210337</t>
  </si>
  <si>
    <t>RGN210338</t>
  </si>
  <si>
    <t>RGN210339</t>
  </si>
  <si>
    <t>RGN210340</t>
  </si>
  <si>
    <t>RGN210341</t>
  </si>
  <si>
    <t>RGN210342</t>
  </si>
  <si>
    <t>RGN210343</t>
  </si>
  <si>
    <t>RGN210344</t>
  </si>
  <si>
    <t>RGN210345</t>
  </si>
  <si>
    <t>RGN210346</t>
  </si>
  <si>
    <t>RGN210347</t>
  </si>
  <si>
    <t>RGN210348</t>
  </si>
  <si>
    <t>RGN210349</t>
  </si>
  <si>
    <t>RGN210350</t>
  </si>
  <si>
    <t>RGN210351</t>
  </si>
  <si>
    <t>RGN210352</t>
  </si>
  <si>
    <t>RGN210353</t>
  </si>
  <si>
    <t>RGN210354</t>
  </si>
  <si>
    <t>RGN210355</t>
  </si>
  <si>
    <t>RGN210356</t>
  </si>
  <si>
    <t>RGN210357</t>
  </si>
  <si>
    <t>RGN210358</t>
  </si>
  <si>
    <t>RGN210359</t>
  </si>
  <si>
    <t>RGN210360</t>
  </si>
  <si>
    <t>RGN210361</t>
  </si>
  <si>
    <t>RGN210362</t>
  </si>
  <si>
    <t>RGN210363</t>
  </si>
  <si>
    <t>RGN210364</t>
  </si>
  <si>
    <t>RGN210365</t>
  </si>
  <si>
    <t>RGN210366</t>
  </si>
  <si>
    <t>RGN210367</t>
  </si>
  <si>
    <t>RGN210368</t>
  </si>
  <si>
    <t>RGN210369</t>
  </si>
  <si>
    <t>RGN210370</t>
  </si>
  <si>
    <t>RGN210371</t>
  </si>
  <si>
    <t>RGN210372</t>
  </si>
  <si>
    <t>RGN210373</t>
  </si>
  <si>
    <t>RGN210374</t>
  </si>
  <si>
    <t>RGN210375</t>
  </si>
  <si>
    <t>RGN210376</t>
  </si>
  <si>
    <t>RGN210377</t>
  </si>
  <si>
    <t>RGN210378</t>
  </si>
  <si>
    <t>RGN210379</t>
  </si>
  <si>
    <t>RGN210380</t>
  </si>
  <si>
    <t>RGN210381</t>
  </si>
  <si>
    <t>RGN210382</t>
  </si>
  <si>
    <t>RGN210383</t>
  </si>
  <si>
    <t>RGN210384</t>
  </si>
  <si>
    <t>RGN210385</t>
  </si>
  <si>
    <t>RGN210386</t>
  </si>
  <si>
    <t>RGN210387</t>
  </si>
  <si>
    <t>RGN210388</t>
  </si>
  <si>
    <t>RGN210389</t>
  </si>
  <si>
    <t>RGN210390</t>
  </si>
  <si>
    <t>RGN210391</t>
  </si>
  <si>
    <t>RGN210392</t>
  </si>
  <si>
    <t>RGN210393</t>
  </si>
  <si>
    <t>RGN210394</t>
  </si>
  <si>
    <t>RGN210395</t>
  </si>
  <si>
    <t>RGN210396</t>
  </si>
  <si>
    <t>RGN210397</t>
  </si>
  <si>
    <t>RGN210398</t>
  </si>
  <si>
    <t>RGN210399</t>
  </si>
  <si>
    <t>RGN210400</t>
  </si>
  <si>
    <t>RGN210401</t>
  </si>
  <si>
    <t>RGN210402</t>
  </si>
  <si>
    <t>RGN210403</t>
  </si>
  <si>
    <t>RGN210404</t>
  </si>
  <si>
    <t>RGN210405</t>
  </si>
  <si>
    <t>RGN210406</t>
  </si>
  <si>
    <t>RGN210407</t>
  </si>
  <si>
    <t>RGN210408</t>
  </si>
  <si>
    <t>RGN210409</t>
  </si>
  <si>
    <t>RGN210410</t>
  </si>
  <si>
    <t>RGN210411</t>
  </si>
  <si>
    <t>RGN210412</t>
  </si>
  <si>
    <t>RGN210413</t>
  </si>
  <si>
    <t>RGN210414</t>
  </si>
  <si>
    <t>RGN210415</t>
  </si>
  <si>
    <t>RGN210416</t>
  </si>
  <si>
    <t>RGN210417</t>
  </si>
  <si>
    <t>RGN210418</t>
  </si>
  <si>
    <t>RGN210419</t>
  </si>
  <si>
    <t>RGN210420</t>
  </si>
  <si>
    <t>RGN210421</t>
  </si>
  <si>
    <t>RGN210422</t>
  </si>
  <si>
    <t>RGN210423</t>
  </si>
  <si>
    <t>RGN210424</t>
  </si>
  <si>
    <t>RGN210425</t>
  </si>
  <si>
    <t>RGN210426</t>
  </si>
  <si>
    <t>RGN210427</t>
  </si>
  <si>
    <t>RGN210428</t>
  </si>
  <si>
    <t>RGN210429</t>
  </si>
  <si>
    <t>RGN210430</t>
  </si>
  <si>
    <t>RGN210431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</si>
</sst>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130"/>
  <sheetViews>
    <sheetView tabSelected="1" zoomScale="80" zoomScaleNormal="80" workbookViewId="0">
      <pane xSplit="3" ySplit="4" topLeftCell="D5" activePane="bottomRight" state="frozen"/>
      <selection pane="topRight" activeCell="F1" sqref="F1"/>
      <selection pane="bottomLeft" activeCell="A2" sqref="A2"/>
      <selection pane="bottomRight" activeCell="E5" sqref="E5:E128"/>
    </sheetView>
  </sheetViews>
  <sheetFormatPr defaultColWidth="9.140625" defaultRowHeight="12" outlineLevelRow="2"/>
  <cols>
    <col min="1" max="1" width="13.140625" style="25" customWidth="1"/>
    <col min="2" max="2" width="28.85546875" style="8" customWidth="1"/>
    <col min="3" max="3" width="9.140625" style="8"/>
    <col min="4" max="5" width="20.5703125" style="8" customWidth="1"/>
    <col min="6" max="6" width="10.7109375" style="8" customWidth="1"/>
    <col min="7" max="7" width="14" style="8" customWidth="1"/>
    <col min="8" max="9" width="20.140625" style="8" customWidth="1"/>
    <col min="10" max="10" width="14.140625" style="10" bestFit="1" customWidth="1"/>
    <col min="11" max="11" width="16.42578125" style="24" customWidth="1"/>
    <col min="12" max="12" width="18.140625" style="24" customWidth="1"/>
    <col min="13" max="13" width="13.28515625" style="23" customWidth="1"/>
    <col min="14" max="15" width="16.140625" style="2" customWidth="1"/>
    <col min="16" max="16384" width="9.140625" style="2"/>
  </cols>
  <sheetData>
    <row r="1" spans="1:15" s="30" customFormat="1" ht="24" customHeight="1">
      <c r="A1" s="35" t="s">
        <v>251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31" customFormat="1" ht="24" customHeight="1">
      <c r="A2" s="36" t="s">
        <v>250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30" customFormat="1" ht="24.75" customHeight="1">
      <c r="A3" s="37" t="s">
        <v>249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4">
      <c r="A4" s="1" t="s">
        <v>207</v>
      </c>
      <c r="B4" s="1" t="s">
        <v>0</v>
      </c>
      <c r="C4" s="1" t="s">
        <v>208</v>
      </c>
      <c r="D4" s="1" t="s">
        <v>1</v>
      </c>
      <c r="E4" s="1" t="s">
        <v>256</v>
      </c>
      <c r="F4" s="1" t="s">
        <v>205</v>
      </c>
      <c r="G4" s="1" t="s">
        <v>206</v>
      </c>
      <c r="H4" s="1" t="s">
        <v>210</v>
      </c>
      <c r="I4" s="1" t="s">
        <v>2</v>
      </c>
      <c r="J4" s="1" t="s">
        <v>209</v>
      </c>
      <c r="K4" s="20" t="s">
        <v>252</v>
      </c>
      <c r="L4" s="20" t="s">
        <v>253</v>
      </c>
      <c r="M4" s="21" t="s">
        <v>211</v>
      </c>
      <c r="N4" s="1" t="s">
        <v>212</v>
      </c>
      <c r="O4" s="1" t="s">
        <v>254</v>
      </c>
    </row>
    <row r="5" spans="1:15" customFormat="1" ht="60" outlineLevel="2">
      <c r="A5" s="26" t="s">
        <v>213</v>
      </c>
      <c r="B5" s="6" t="s">
        <v>21</v>
      </c>
      <c r="C5" s="3">
        <v>1</v>
      </c>
      <c r="D5" s="6" t="s">
        <v>22</v>
      </c>
      <c r="E5" s="38" t="s">
        <v>257</v>
      </c>
      <c r="F5" s="6" t="s">
        <v>4</v>
      </c>
      <c r="G5" s="6" t="s">
        <v>23</v>
      </c>
      <c r="H5" s="6" t="s">
        <v>22</v>
      </c>
      <c r="I5" s="6" t="s">
        <v>215</v>
      </c>
      <c r="J5" s="7"/>
      <c r="K5" s="4">
        <v>8227.66</v>
      </c>
      <c r="L5" s="4">
        <f t="shared" ref="L5:L18" si="0">J5*K5</f>
        <v>0</v>
      </c>
      <c r="M5" s="22">
        <v>0.2</v>
      </c>
      <c r="N5" s="4">
        <f t="shared" ref="N5:N18" si="1">L5*M5</f>
        <v>0</v>
      </c>
      <c r="O5" s="4">
        <f t="shared" ref="O5:O18" si="2">L5+N5</f>
        <v>0</v>
      </c>
    </row>
    <row r="6" spans="1:15" ht="60" outlineLevel="2">
      <c r="A6" s="26" t="s">
        <v>213</v>
      </c>
      <c r="B6" s="6" t="s">
        <v>21</v>
      </c>
      <c r="C6" s="3">
        <v>2</v>
      </c>
      <c r="D6" s="6" t="s">
        <v>24</v>
      </c>
      <c r="E6" s="38" t="s">
        <v>258</v>
      </c>
      <c r="F6" s="6" t="s">
        <v>4</v>
      </c>
      <c r="G6" s="6" t="s">
        <v>23</v>
      </c>
      <c r="H6" s="6" t="s">
        <v>24</v>
      </c>
      <c r="I6" s="6" t="s">
        <v>215</v>
      </c>
      <c r="J6" s="7"/>
      <c r="K6" s="4">
        <v>8227.66</v>
      </c>
      <c r="L6" s="4">
        <f t="shared" si="0"/>
        <v>0</v>
      </c>
      <c r="M6" s="22">
        <v>0.2</v>
      </c>
      <c r="N6" s="4">
        <f t="shared" si="1"/>
        <v>0</v>
      </c>
      <c r="O6" s="4">
        <f t="shared" si="2"/>
        <v>0</v>
      </c>
    </row>
    <row r="7" spans="1:15" customFormat="1" ht="60" outlineLevel="2">
      <c r="A7" s="26" t="s">
        <v>213</v>
      </c>
      <c r="B7" s="6" t="s">
        <v>21</v>
      </c>
      <c r="C7" s="3">
        <v>3</v>
      </c>
      <c r="D7" s="6" t="s">
        <v>25</v>
      </c>
      <c r="E7" s="38" t="s">
        <v>259</v>
      </c>
      <c r="F7" s="6" t="s">
        <v>4</v>
      </c>
      <c r="G7" s="6" t="s">
        <v>23</v>
      </c>
      <c r="H7" s="6" t="s">
        <v>25</v>
      </c>
      <c r="I7" s="6" t="s">
        <v>215</v>
      </c>
      <c r="J7" s="7"/>
      <c r="K7" s="4">
        <v>8227.66</v>
      </c>
      <c r="L7" s="4">
        <f t="shared" si="0"/>
        <v>0</v>
      </c>
      <c r="M7" s="22">
        <v>0.2</v>
      </c>
      <c r="N7" s="4">
        <f t="shared" si="1"/>
        <v>0</v>
      </c>
      <c r="O7" s="4">
        <f t="shared" si="2"/>
        <v>0</v>
      </c>
    </row>
    <row r="8" spans="1:15" ht="60" outlineLevel="2">
      <c r="A8" s="26" t="s">
        <v>213</v>
      </c>
      <c r="B8" s="6" t="s">
        <v>21</v>
      </c>
      <c r="C8" s="3">
        <v>4</v>
      </c>
      <c r="D8" s="6" t="s">
        <v>26</v>
      </c>
      <c r="E8" s="38" t="s">
        <v>260</v>
      </c>
      <c r="F8" s="6" t="s">
        <v>4</v>
      </c>
      <c r="G8" s="6">
        <v>500</v>
      </c>
      <c r="H8" s="6" t="s">
        <v>216</v>
      </c>
      <c r="I8" s="6" t="s">
        <v>217</v>
      </c>
      <c r="J8" s="7"/>
      <c r="K8" s="4">
        <v>119971.62</v>
      </c>
      <c r="L8" s="4">
        <f t="shared" si="0"/>
        <v>0</v>
      </c>
      <c r="M8" s="22">
        <v>0.2</v>
      </c>
      <c r="N8" s="4">
        <f t="shared" si="1"/>
        <v>0</v>
      </c>
      <c r="O8" s="4">
        <f t="shared" si="2"/>
        <v>0</v>
      </c>
    </row>
    <row r="9" spans="1:15" customFormat="1" ht="60" outlineLevel="2">
      <c r="A9" s="26" t="s">
        <v>213</v>
      </c>
      <c r="B9" s="6" t="s">
        <v>21</v>
      </c>
      <c r="C9" s="3">
        <v>5</v>
      </c>
      <c r="D9" s="6" t="s">
        <v>27</v>
      </c>
      <c r="E9" s="38" t="s">
        <v>261</v>
      </c>
      <c r="F9" s="6" t="s">
        <v>4</v>
      </c>
      <c r="G9" s="6">
        <v>144</v>
      </c>
      <c r="H9" s="6" t="s">
        <v>218</v>
      </c>
      <c r="I9" s="6" t="s">
        <v>217</v>
      </c>
      <c r="J9" s="7"/>
      <c r="K9" s="4">
        <v>64224</v>
      </c>
      <c r="L9" s="4">
        <f t="shared" si="0"/>
        <v>0</v>
      </c>
      <c r="M9" s="22">
        <v>0.2</v>
      </c>
      <c r="N9" s="4">
        <f t="shared" si="1"/>
        <v>0</v>
      </c>
      <c r="O9" s="4">
        <f t="shared" si="2"/>
        <v>0</v>
      </c>
    </row>
    <row r="10" spans="1:15" ht="60" outlineLevel="2">
      <c r="A10" s="26" t="s">
        <v>213</v>
      </c>
      <c r="B10" s="6" t="s">
        <v>21</v>
      </c>
      <c r="C10" s="3">
        <v>6</v>
      </c>
      <c r="D10" s="6" t="s">
        <v>28</v>
      </c>
      <c r="E10" s="38" t="s">
        <v>262</v>
      </c>
      <c r="F10" s="6" t="s">
        <v>4</v>
      </c>
      <c r="G10" s="6">
        <v>3000</v>
      </c>
      <c r="H10" s="6" t="s">
        <v>219</v>
      </c>
      <c r="I10" s="6" t="s">
        <v>217</v>
      </c>
      <c r="J10" s="7"/>
      <c r="K10" s="4">
        <v>97489.2</v>
      </c>
      <c r="L10" s="4">
        <f t="shared" si="0"/>
        <v>0</v>
      </c>
      <c r="M10" s="22">
        <v>0.2</v>
      </c>
      <c r="N10" s="4">
        <f t="shared" si="1"/>
        <v>0</v>
      </c>
      <c r="O10" s="4">
        <f t="shared" si="2"/>
        <v>0</v>
      </c>
    </row>
    <row r="11" spans="1:15" ht="60" outlineLevel="2">
      <c r="A11" s="26" t="s">
        <v>213</v>
      </c>
      <c r="B11" s="6" t="s">
        <v>21</v>
      </c>
      <c r="C11" s="3">
        <v>7</v>
      </c>
      <c r="D11" s="6" t="s">
        <v>29</v>
      </c>
      <c r="E11" s="38" t="s">
        <v>263</v>
      </c>
      <c r="F11" s="6" t="s">
        <v>4</v>
      </c>
      <c r="G11" s="6" t="s">
        <v>30</v>
      </c>
      <c r="H11" s="6" t="s">
        <v>220</v>
      </c>
      <c r="I11" s="6" t="s">
        <v>217</v>
      </c>
      <c r="J11" s="7"/>
      <c r="K11" s="4">
        <v>5458</v>
      </c>
      <c r="L11" s="4">
        <f t="shared" si="0"/>
        <v>0</v>
      </c>
      <c r="M11" s="22">
        <v>0.2</v>
      </c>
      <c r="N11" s="4">
        <f t="shared" si="1"/>
        <v>0</v>
      </c>
      <c r="O11" s="4">
        <f t="shared" si="2"/>
        <v>0</v>
      </c>
    </row>
    <row r="12" spans="1:15" ht="60" outlineLevel="2">
      <c r="A12" s="26" t="s">
        <v>213</v>
      </c>
      <c r="B12" s="6" t="s">
        <v>21</v>
      </c>
      <c r="C12" s="3">
        <v>8</v>
      </c>
      <c r="D12" s="6" t="s">
        <v>31</v>
      </c>
      <c r="E12" s="38" t="s">
        <v>264</v>
      </c>
      <c r="F12" s="6" t="s">
        <v>4</v>
      </c>
      <c r="G12" s="6">
        <v>100</v>
      </c>
      <c r="H12" s="6" t="s">
        <v>221</v>
      </c>
      <c r="I12" s="6" t="s">
        <v>217</v>
      </c>
      <c r="J12" s="7"/>
      <c r="K12" s="4">
        <v>4741</v>
      </c>
      <c r="L12" s="4">
        <f t="shared" si="0"/>
        <v>0</v>
      </c>
      <c r="M12" s="22">
        <v>0.2</v>
      </c>
      <c r="N12" s="4">
        <f t="shared" si="1"/>
        <v>0</v>
      </c>
      <c r="O12" s="4">
        <f t="shared" si="2"/>
        <v>0</v>
      </c>
    </row>
    <row r="13" spans="1:15" ht="60" outlineLevel="2">
      <c r="A13" s="26" t="s">
        <v>213</v>
      </c>
      <c r="B13" s="6" t="s">
        <v>21</v>
      </c>
      <c r="C13" s="3">
        <v>9</v>
      </c>
      <c r="D13" s="6" t="s">
        <v>32</v>
      </c>
      <c r="E13" s="38" t="s">
        <v>265</v>
      </c>
      <c r="F13" s="6" t="s">
        <v>4</v>
      </c>
      <c r="G13" s="6">
        <v>1000</v>
      </c>
      <c r="H13" s="6" t="s">
        <v>32</v>
      </c>
      <c r="I13" s="6" t="s">
        <v>217</v>
      </c>
      <c r="J13" s="7"/>
      <c r="K13" s="4">
        <v>5516.4</v>
      </c>
      <c r="L13" s="4">
        <f t="shared" si="0"/>
        <v>0</v>
      </c>
      <c r="M13" s="22">
        <v>0.2</v>
      </c>
      <c r="N13" s="4">
        <f t="shared" si="1"/>
        <v>0</v>
      </c>
      <c r="O13" s="4">
        <f t="shared" si="2"/>
        <v>0</v>
      </c>
    </row>
    <row r="14" spans="1:15" ht="60" outlineLevel="2">
      <c r="A14" s="26" t="s">
        <v>213</v>
      </c>
      <c r="B14" s="6" t="s">
        <v>21</v>
      </c>
      <c r="C14" s="3">
        <v>10</v>
      </c>
      <c r="D14" s="6" t="s">
        <v>33</v>
      </c>
      <c r="E14" s="38" t="s">
        <v>266</v>
      </c>
      <c r="F14" s="6" t="s">
        <v>4</v>
      </c>
      <c r="G14" s="6">
        <v>1000</v>
      </c>
      <c r="H14" s="6" t="s">
        <v>33</v>
      </c>
      <c r="I14" s="6" t="s">
        <v>217</v>
      </c>
      <c r="J14" s="7"/>
      <c r="K14" s="4">
        <v>7544.4</v>
      </c>
      <c r="L14" s="4">
        <f t="shared" si="0"/>
        <v>0</v>
      </c>
      <c r="M14" s="22">
        <v>0.2</v>
      </c>
      <c r="N14" s="4">
        <f t="shared" si="1"/>
        <v>0</v>
      </c>
      <c r="O14" s="4">
        <f t="shared" si="2"/>
        <v>0</v>
      </c>
    </row>
    <row r="15" spans="1:15" ht="60" outlineLevel="2">
      <c r="A15" s="26" t="s">
        <v>213</v>
      </c>
      <c r="B15" s="6" t="s">
        <v>21</v>
      </c>
      <c r="C15" s="3">
        <v>11</v>
      </c>
      <c r="D15" s="6" t="s">
        <v>34</v>
      </c>
      <c r="E15" s="38" t="s">
        <v>267</v>
      </c>
      <c r="F15" s="6" t="s">
        <v>4</v>
      </c>
      <c r="G15" s="6">
        <v>3000</v>
      </c>
      <c r="H15" s="6" t="s">
        <v>222</v>
      </c>
      <c r="I15" s="6" t="s">
        <v>217</v>
      </c>
      <c r="J15" s="7"/>
      <c r="K15" s="4">
        <v>84552</v>
      </c>
      <c r="L15" s="4">
        <f t="shared" si="0"/>
        <v>0</v>
      </c>
      <c r="M15" s="22">
        <v>0.2</v>
      </c>
      <c r="N15" s="4">
        <f t="shared" si="1"/>
        <v>0</v>
      </c>
      <c r="O15" s="4">
        <f t="shared" si="2"/>
        <v>0</v>
      </c>
    </row>
    <row r="16" spans="1:15" ht="60" outlineLevel="2">
      <c r="A16" s="26" t="s">
        <v>213</v>
      </c>
      <c r="B16" s="6" t="s">
        <v>21</v>
      </c>
      <c r="C16" s="3">
        <v>12</v>
      </c>
      <c r="D16" s="6" t="s">
        <v>35</v>
      </c>
      <c r="E16" s="38" t="s">
        <v>268</v>
      </c>
      <c r="F16" s="6" t="s">
        <v>4</v>
      </c>
      <c r="G16" s="6" t="s">
        <v>10</v>
      </c>
      <c r="H16" s="6" t="s">
        <v>35</v>
      </c>
      <c r="I16" s="6" t="s">
        <v>217</v>
      </c>
      <c r="J16" s="7"/>
      <c r="K16" s="4">
        <v>6772.8</v>
      </c>
      <c r="L16" s="4">
        <f t="shared" si="0"/>
        <v>0</v>
      </c>
      <c r="M16" s="22">
        <v>0.2</v>
      </c>
      <c r="N16" s="4">
        <f t="shared" si="1"/>
        <v>0</v>
      </c>
      <c r="O16" s="4">
        <f t="shared" si="2"/>
        <v>0</v>
      </c>
    </row>
    <row r="17" spans="1:15" ht="60" outlineLevel="2">
      <c r="A17" s="26" t="s">
        <v>213</v>
      </c>
      <c r="B17" s="6" t="s">
        <v>21</v>
      </c>
      <c r="C17" s="3">
        <v>13</v>
      </c>
      <c r="D17" s="6" t="s">
        <v>36</v>
      </c>
      <c r="E17" s="38" t="s">
        <v>269</v>
      </c>
      <c r="F17" s="6" t="s">
        <v>4</v>
      </c>
      <c r="G17" s="6" t="s">
        <v>37</v>
      </c>
      <c r="H17" s="6" t="s">
        <v>36</v>
      </c>
      <c r="I17" s="6" t="s">
        <v>217</v>
      </c>
      <c r="J17" s="7"/>
      <c r="K17" s="4">
        <v>3270</v>
      </c>
      <c r="L17" s="4">
        <f t="shared" si="0"/>
        <v>0</v>
      </c>
      <c r="M17" s="22">
        <v>0.2</v>
      </c>
      <c r="N17" s="4">
        <f t="shared" si="1"/>
        <v>0</v>
      </c>
      <c r="O17" s="4">
        <f t="shared" si="2"/>
        <v>0</v>
      </c>
    </row>
    <row r="18" spans="1:15" ht="60" outlineLevel="2">
      <c r="A18" s="26" t="s">
        <v>213</v>
      </c>
      <c r="B18" s="6" t="s">
        <v>21</v>
      </c>
      <c r="C18" s="3">
        <v>14</v>
      </c>
      <c r="D18" s="6" t="s">
        <v>38</v>
      </c>
      <c r="E18" s="38" t="s">
        <v>270</v>
      </c>
      <c r="F18" s="6" t="s">
        <v>4</v>
      </c>
      <c r="G18" s="6" t="s">
        <v>39</v>
      </c>
      <c r="H18" s="6" t="s">
        <v>223</v>
      </c>
      <c r="I18" s="6" t="s">
        <v>217</v>
      </c>
      <c r="J18" s="7"/>
      <c r="K18" s="4">
        <v>28652.400000000001</v>
      </c>
      <c r="L18" s="4">
        <f t="shared" si="0"/>
        <v>0</v>
      </c>
      <c r="M18" s="22">
        <v>0.2</v>
      </c>
      <c r="N18" s="4">
        <f t="shared" si="1"/>
        <v>0</v>
      </c>
      <c r="O18" s="4">
        <f t="shared" si="2"/>
        <v>0</v>
      </c>
    </row>
    <row r="19" spans="1:15" ht="60" outlineLevel="2">
      <c r="A19" s="26" t="s">
        <v>213</v>
      </c>
      <c r="B19" s="6" t="s">
        <v>21</v>
      </c>
      <c r="C19" s="3">
        <v>15</v>
      </c>
      <c r="D19" s="6" t="s">
        <v>40</v>
      </c>
      <c r="E19" s="38" t="s">
        <v>271</v>
      </c>
      <c r="F19" s="6" t="s">
        <v>4</v>
      </c>
      <c r="G19" s="6">
        <v>20</v>
      </c>
      <c r="H19" s="6" t="s">
        <v>40</v>
      </c>
      <c r="I19" s="6" t="s">
        <v>217</v>
      </c>
      <c r="J19" s="7"/>
      <c r="K19" s="4">
        <v>22853.5</v>
      </c>
      <c r="L19" s="4">
        <f t="shared" ref="L19:L82" si="3">J19*K19</f>
        <v>0</v>
      </c>
      <c r="M19" s="22">
        <v>0.2</v>
      </c>
      <c r="N19" s="4">
        <f t="shared" ref="N19:N82" si="4">L19*M19</f>
        <v>0</v>
      </c>
      <c r="O19" s="4">
        <f t="shared" ref="O19:O82" si="5">L19+N19</f>
        <v>0</v>
      </c>
    </row>
    <row r="20" spans="1:15" ht="60" outlineLevel="2">
      <c r="A20" s="26" t="s">
        <v>213</v>
      </c>
      <c r="B20" s="6" t="s">
        <v>21</v>
      </c>
      <c r="C20" s="3">
        <v>16</v>
      </c>
      <c r="D20" s="6" t="s">
        <v>41</v>
      </c>
      <c r="E20" s="38" t="s">
        <v>272</v>
      </c>
      <c r="F20" s="6" t="s">
        <v>4</v>
      </c>
      <c r="G20" s="6" t="s">
        <v>42</v>
      </c>
      <c r="H20" s="6" t="s">
        <v>224</v>
      </c>
      <c r="I20" s="6" t="s">
        <v>215</v>
      </c>
      <c r="J20" s="7"/>
      <c r="K20" s="4">
        <v>35712</v>
      </c>
      <c r="L20" s="4">
        <f t="shared" si="3"/>
        <v>0</v>
      </c>
      <c r="M20" s="22">
        <v>0.2</v>
      </c>
      <c r="N20" s="4">
        <f t="shared" si="4"/>
        <v>0</v>
      </c>
      <c r="O20" s="4">
        <f t="shared" si="5"/>
        <v>0</v>
      </c>
    </row>
    <row r="21" spans="1:15" ht="60" outlineLevel="2">
      <c r="A21" s="26" t="s">
        <v>213</v>
      </c>
      <c r="B21" s="6" t="s">
        <v>21</v>
      </c>
      <c r="C21" s="3">
        <v>17</v>
      </c>
      <c r="D21" s="6" t="s">
        <v>43</v>
      </c>
      <c r="E21" s="38" t="s">
        <v>273</v>
      </c>
      <c r="F21" s="6" t="s">
        <v>4</v>
      </c>
      <c r="G21" s="6" t="s">
        <v>42</v>
      </c>
      <c r="H21" s="6" t="s">
        <v>225</v>
      </c>
      <c r="I21" s="6" t="s">
        <v>215</v>
      </c>
      <c r="J21" s="7"/>
      <c r="K21" s="4">
        <v>35712</v>
      </c>
      <c r="L21" s="4">
        <f t="shared" si="3"/>
        <v>0</v>
      </c>
      <c r="M21" s="22">
        <v>0.2</v>
      </c>
      <c r="N21" s="4">
        <f t="shared" si="4"/>
        <v>0</v>
      </c>
      <c r="O21" s="4">
        <f t="shared" si="5"/>
        <v>0</v>
      </c>
    </row>
    <row r="22" spans="1:15" ht="60" outlineLevel="2">
      <c r="A22" s="26" t="s">
        <v>213</v>
      </c>
      <c r="B22" s="6" t="s">
        <v>21</v>
      </c>
      <c r="C22" s="3">
        <v>18</v>
      </c>
      <c r="D22" s="6" t="s">
        <v>44</v>
      </c>
      <c r="E22" s="38" t="s">
        <v>274</v>
      </c>
      <c r="F22" s="6" t="s">
        <v>4</v>
      </c>
      <c r="G22" s="6" t="s">
        <v>42</v>
      </c>
      <c r="H22" s="6" t="s">
        <v>44</v>
      </c>
      <c r="I22" s="6" t="s">
        <v>215</v>
      </c>
      <c r="J22" s="7"/>
      <c r="K22" s="4">
        <v>42416.4</v>
      </c>
      <c r="L22" s="4">
        <f t="shared" si="3"/>
        <v>0</v>
      </c>
      <c r="M22" s="22">
        <v>0.2</v>
      </c>
      <c r="N22" s="4">
        <f t="shared" si="4"/>
        <v>0</v>
      </c>
      <c r="O22" s="4">
        <f t="shared" si="5"/>
        <v>0</v>
      </c>
    </row>
    <row r="23" spans="1:15" ht="60" outlineLevel="2">
      <c r="A23" s="26" t="s">
        <v>213</v>
      </c>
      <c r="B23" s="6" t="s">
        <v>21</v>
      </c>
      <c r="C23" s="3">
        <v>19</v>
      </c>
      <c r="D23" s="6" t="s">
        <v>45</v>
      </c>
      <c r="E23" s="38" t="s">
        <v>275</v>
      </c>
      <c r="F23" s="6" t="s">
        <v>4</v>
      </c>
      <c r="G23" s="6" t="s">
        <v>46</v>
      </c>
      <c r="H23" s="6" t="s">
        <v>45</v>
      </c>
      <c r="I23" s="6" t="s">
        <v>215</v>
      </c>
      <c r="J23" s="7"/>
      <c r="K23" s="4">
        <v>6355.48</v>
      </c>
      <c r="L23" s="4">
        <f t="shared" si="3"/>
        <v>0</v>
      </c>
      <c r="M23" s="22">
        <v>0.2</v>
      </c>
      <c r="N23" s="4">
        <f t="shared" si="4"/>
        <v>0</v>
      </c>
      <c r="O23" s="4">
        <f t="shared" si="5"/>
        <v>0</v>
      </c>
    </row>
    <row r="24" spans="1:15" ht="60" outlineLevel="2">
      <c r="A24" s="26" t="s">
        <v>213</v>
      </c>
      <c r="B24" s="6" t="s">
        <v>21</v>
      </c>
      <c r="C24" s="3">
        <v>20</v>
      </c>
      <c r="D24" s="6" t="s">
        <v>47</v>
      </c>
      <c r="E24" s="38" t="s">
        <v>276</v>
      </c>
      <c r="F24" s="6" t="s">
        <v>4</v>
      </c>
      <c r="G24" s="6" t="s">
        <v>48</v>
      </c>
      <c r="H24" s="6" t="s">
        <v>47</v>
      </c>
      <c r="I24" s="6" t="s">
        <v>215</v>
      </c>
      <c r="J24" s="7"/>
      <c r="K24" s="4">
        <v>4374</v>
      </c>
      <c r="L24" s="4">
        <f t="shared" si="3"/>
        <v>0</v>
      </c>
      <c r="M24" s="22">
        <v>0.2</v>
      </c>
      <c r="N24" s="4">
        <f t="shared" si="4"/>
        <v>0</v>
      </c>
      <c r="O24" s="4">
        <f t="shared" si="5"/>
        <v>0</v>
      </c>
    </row>
    <row r="25" spans="1:15" ht="60" outlineLevel="2">
      <c r="A25" s="26" t="s">
        <v>213</v>
      </c>
      <c r="B25" s="6" t="s">
        <v>21</v>
      </c>
      <c r="C25" s="3">
        <v>21</v>
      </c>
      <c r="D25" s="6" t="s">
        <v>49</v>
      </c>
      <c r="E25" s="38" t="s">
        <v>277</v>
      </c>
      <c r="F25" s="6" t="s">
        <v>4</v>
      </c>
      <c r="G25" s="6" t="s">
        <v>6</v>
      </c>
      <c r="H25" s="6" t="s">
        <v>49</v>
      </c>
      <c r="I25" s="6" t="s">
        <v>215</v>
      </c>
      <c r="J25" s="7"/>
      <c r="K25" s="4">
        <v>4374</v>
      </c>
      <c r="L25" s="4">
        <f t="shared" si="3"/>
        <v>0</v>
      </c>
      <c r="M25" s="22">
        <v>0.2</v>
      </c>
      <c r="N25" s="4">
        <f t="shared" si="4"/>
        <v>0</v>
      </c>
      <c r="O25" s="4">
        <f t="shared" si="5"/>
        <v>0</v>
      </c>
    </row>
    <row r="26" spans="1:15" ht="60" outlineLevel="2">
      <c r="A26" s="26" t="s">
        <v>213</v>
      </c>
      <c r="B26" s="6" t="s">
        <v>21</v>
      </c>
      <c r="C26" s="3">
        <v>22</v>
      </c>
      <c r="D26" s="6" t="s">
        <v>50</v>
      </c>
      <c r="E26" s="38" t="s">
        <v>278</v>
      </c>
      <c r="F26" s="6" t="s">
        <v>4</v>
      </c>
      <c r="G26" s="6" t="s">
        <v>51</v>
      </c>
      <c r="H26" s="6" t="s">
        <v>50</v>
      </c>
      <c r="I26" s="6" t="s">
        <v>215</v>
      </c>
      <c r="J26" s="7"/>
      <c r="K26" s="4">
        <v>7288.8</v>
      </c>
      <c r="L26" s="4">
        <f t="shared" si="3"/>
        <v>0</v>
      </c>
      <c r="M26" s="22">
        <v>0.2</v>
      </c>
      <c r="N26" s="4">
        <f t="shared" si="4"/>
        <v>0</v>
      </c>
      <c r="O26" s="4">
        <f t="shared" si="5"/>
        <v>0</v>
      </c>
    </row>
    <row r="27" spans="1:15" ht="60" outlineLevel="2">
      <c r="A27" s="26" t="s">
        <v>213</v>
      </c>
      <c r="B27" s="6" t="s">
        <v>21</v>
      </c>
      <c r="C27" s="3">
        <v>23</v>
      </c>
      <c r="D27" s="6" t="s">
        <v>52</v>
      </c>
      <c r="E27" s="38" t="s">
        <v>279</v>
      </c>
      <c r="F27" s="6" t="s">
        <v>4</v>
      </c>
      <c r="G27" s="6" t="s">
        <v>48</v>
      </c>
      <c r="H27" s="6" t="s">
        <v>52</v>
      </c>
      <c r="I27" s="6" t="s">
        <v>215</v>
      </c>
      <c r="J27" s="7"/>
      <c r="K27" s="4">
        <v>5790.4</v>
      </c>
      <c r="L27" s="4">
        <f t="shared" si="3"/>
        <v>0</v>
      </c>
      <c r="M27" s="22">
        <v>0.2</v>
      </c>
      <c r="N27" s="4">
        <f t="shared" si="4"/>
        <v>0</v>
      </c>
      <c r="O27" s="4">
        <f t="shared" si="5"/>
        <v>0</v>
      </c>
    </row>
    <row r="28" spans="1:15" ht="60" outlineLevel="2">
      <c r="A28" s="26" t="s">
        <v>213</v>
      </c>
      <c r="B28" s="6" t="s">
        <v>21</v>
      </c>
      <c r="C28" s="3">
        <v>24</v>
      </c>
      <c r="D28" s="6" t="s">
        <v>53</v>
      </c>
      <c r="E28" s="38" t="s">
        <v>280</v>
      </c>
      <c r="F28" s="6" t="s">
        <v>4</v>
      </c>
      <c r="G28" s="6" t="s">
        <v>51</v>
      </c>
      <c r="H28" s="6" t="s">
        <v>53</v>
      </c>
      <c r="I28" s="6" t="s">
        <v>215</v>
      </c>
      <c r="J28" s="7"/>
      <c r="K28" s="4">
        <v>2973.6</v>
      </c>
      <c r="L28" s="4">
        <f t="shared" si="3"/>
        <v>0</v>
      </c>
      <c r="M28" s="22">
        <v>0.2</v>
      </c>
      <c r="N28" s="4">
        <f t="shared" si="4"/>
        <v>0</v>
      </c>
      <c r="O28" s="4">
        <f t="shared" si="5"/>
        <v>0</v>
      </c>
    </row>
    <row r="29" spans="1:15" ht="60" outlineLevel="2">
      <c r="A29" s="26" t="s">
        <v>213</v>
      </c>
      <c r="B29" s="6" t="s">
        <v>21</v>
      </c>
      <c r="C29" s="3">
        <v>25</v>
      </c>
      <c r="D29" s="6" t="s">
        <v>54</v>
      </c>
      <c r="E29" s="38" t="s">
        <v>281</v>
      </c>
      <c r="F29" s="6" t="s">
        <v>4</v>
      </c>
      <c r="G29" s="6" t="s">
        <v>55</v>
      </c>
      <c r="H29" s="6" t="s">
        <v>54</v>
      </c>
      <c r="I29" s="6" t="s">
        <v>215</v>
      </c>
      <c r="J29" s="7"/>
      <c r="K29" s="4">
        <v>20057.16</v>
      </c>
      <c r="L29" s="4">
        <f t="shared" si="3"/>
        <v>0</v>
      </c>
      <c r="M29" s="22">
        <v>0.2</v>
      </c>
      <c r="N29" s="4">
        <f t="shared" si="4"/>
        <v>0</v>
      </c>
      <c r="O29" s="4">
        <f t="shared" si="5"/>
        <v>0</v>
      </c>
    </row>
    <row r="30" spans="1:15" ht="60" outlineLevel="2">
      <c r="A30" s="26" t="s">
        <v>213</v>
      </c>
      <c r="B30" s="6" t="s">
        <v>21</v>
      </c>
      <c r="C30" s="3">
        <v>26</v>
      </c>
      <c r="D30" s="6" t="s">
        <v>56</v>
      </c>
      <c r="E30" s="38" t="s">
        <v>282</v>
      </c>
      <c r="F30" s="6" t="s">
        <v>4</v>
      </c>
      <c r="G30" s="6" t="s">
        <v>57</v>
      </c>
      <c r="H30" s="6" t="s">
        <v>56</v>
      </c>
      <c r="I30" s="6" t="s">
        <v>215</v>
      </c>
      <c r="J30" s="7"/>
      <c r="K30" s="4">
        <v>36809.089999999997</v>
      </c>
      <c r="L30" s="4">
        <f t="shared" si="3"/>
        <v>0</v>
      </c>
      <c r="M30" s="22">
        <v>0.2</v>
      </c>
      <c r="N30" s="4">
        <f t="shared" si="4"/>
        <v>0</v>
      </c>
      <c r="O30" s="4">
        <f t="shared" si="5"/>
        <v>0</v>
      </c>
    </row>
    <row r="31" spans="1:15" ht="60" outlineLevel="2">
      <c r="A31" s="26" t="s">
        <v>213</v>
      </c>
      <c r="B31" s="6" t="s">
        <v>21</v>
      </c>
      <c r="C31" s="3">
        <v>27</v>
      </c>
      <c r="D31" s="6" t="s">
        <v>56</v>
      </c>
      <c r="E31" s="38" t="s">
        <v>283</v>
      </c>
      <c r="F31" s="6" t="s">
        <v>4</v>
      </c>
      <c r="G31" s="6" t="s">
        <v>58</v>
      </c>
      <c r="H31" s="6" t="s">
        <v>56</v>
      </c>
      <c r="I31" s="6" t="s">
        <v>215</v>
      </c>
      <c r="J31" s="7"/>
      <c r="K31" s="4">
        <v>16691.96</v>
      </c>
      <c r="L31" s="4">
        <f t="shared" si="3"/>
        <v>0</v>
      </c>
      <c r="M31" s="22">
        <v>0.2</v>
      </c>
      <c r="N31" s="4">
        <f t="shared" si="4"/>
        <v>0</v>
      </c>
      <c r="O31" s="4">
        <f t="shared" si="5"/>
        <v>0</v>
      </c>
    </row>
    <row r="32" spans="1:15" ht="60" outlineLevel="2">
      <c r="A32" s="26" t="s">
        <v>213</v>
      </c>
      <c r="B32" s="6" t="s">
        <v>21</v>
      </c>
      <c r="C32" s="3">
        <v>28</v>
      </c>
      <c r="D32" s="6" t="s">
        <v>59</v>
      </c>
      <c r="E32" s="38" t="s">
        <v>284</v>
      </c>
      <c r="F32" s="6" t="s">
        <v>4</v>
      </c>
      <c r="G32" s="6" t="s">
        <v>58</v>
      </c>
      <c r="H32" s="6" t="s">
        <v>60</v>
      </c>
      <c r="I32" s="6" t="s">
        <v>215</v>
      </c>
      <c r="J32" s="7"/>
      <c r="K32" s="4">
        <v>11191.68</v>
      </c>
      <c r="L32" s="4">
        <f t="shared" si="3"/>
        <v>0</v>
      </c>
      <c r="M32" s="22">
        <v>0.2</v>
      </c>
      <c r="N32" s="4">
        <f t="shared" si="4"/>
        <v>0</v>
      </c>
      <c r="O32" s="4">
        <f t="shared" si="5"/>
        <v>0</v>
      </c>
    </row>
    <row r="33" spans="1:15" ht="60" outlineLevel="2">
      <c r="A33" s="26" t="s">
        <v>213</v>
      </c>
      <c r="B33" s="6" t="s">
        <v>21</v>
      </c>
      <c r="C33" s="3">
        <v>29</v>
      </c>
      <c r="D33" s="6" t="s">
        <v>60</v>
      </c>
      <c r="E33" s="38" t="s">
        <v>285</v>
      </c>
      <c r="F33" s="6" t="s">
        <v>4</v>
      </c>
      <c r="G33" s="6" t="s">
        <v>55</v>
      </c>
      <c r="H33" s="6" t="s">
        <v>60</v>
      </c>
      <c r="I33" s="6" t="s">
        <v>215</v>
      </c>
      <c r="J33" s="7"/>
      <c r="K33" s="4">
        <v>40170.54</v>
      </c>
      <c r="L33" s="4">
        <f t="shared" si="3"/>
        <v>0</v>
      </c>
      <c r="M33" s="22">
        <v>0.2</v>
      </c>
      <c r="N33" s="4">
        <f t="shared" si="4"/>
        <v>0</v>
      </c>
      <c r="O33" s="4">
        <f t="shared" si="5"/>
        <v>0</v>
      </c>
    </row>
    <row r="34" spans="1:15" customFormat="1" ht="60" outlineLevel="2">
      <c r="A34" s="26" t="s">
        <v>213</v>
      </c>
      <c r="B34" s="6" t="s">
        <v>21</v>
      </c>
      <c r="C34" s="3">
        <v>30</v>
      </c>
      <c r="D34" s="6" t="s">
        <v>61</v>
      </c>
      <c r="E34" s="38" t="s">
        <v>286</v>
      </c>
      <c r="F34" s="6" t="s">
        <v>4</v>
      </c>
      <c r="G34" s="6" t="s">
        <v>23</v>
      </c>
      <c r="H34" s="6" t="s">
        <v>61</v>
      </c>
      <c r="I34" s="6" t="s">
        <v>215</v>
      </c>
      <c r="J34" s="7"/>
      <c r="K34" s="4">
        <v>10117.719999999999</v>
      </c>
      <c r="L34" s="4">
        <f t="shared" si="3"/>
        <v>0</v>
      </c>
      <c r="M34" s="22">
        <v>0.2</v>
      </c>
      <c r="N34" s="4">
        <f t="shared" si="4"/>
        <v>0</v>
      </c>
      <c r="O34" s="4">
        <f t="shared" si="5"/>
        <v>0</v>
      </c>
    </row>
    <row r="35" spans="1:15" ht="60" outlineLevel="2">
      <c r="A35" s="26" t="s">
        <v>213</v>
      </c>
      <c r="B35" s="6" t="s">
        <v>21</v>
      </c>
      <c r="C35" s="3">
        <v>31</v>
      </c>
      <c r="D35" s="6" t="s">
        <v>61</v>
      </c>
      <c r="E35" s="38" t="s">
        <v>287</v>
      </c>
      <c r="F35" s="6" t="s">
        <v>4</v>
      </c>
      <c r="G35" s="6" t="s">
        <v>62</v>
      </c>
      <c r="H35" s="6" t="s">
        <v>61</v>
      </c>
      <c r="I35" s="6" t="s">
        <v>215</v>
      </c>
      <c r="J35" s="7"/>
      <c r="K35" s="4">
        <v>58270.9</v>
      </c>
      <c r="L35" s="4">
        <f t="shared" si="3"/>
        <v>0</v>
      </c>
      <c r="M35" s="22">
        <v>0.2</v>
      </c>
      <c r="N35" s="4">
        <f t="shared" si="4"/>
        <v>0</v>
      </c>
      <c r="O35" s="4">
        <f t="shared" si="5"/>
        <v>0</v>
      </c>
    </row>
    <row r="36" spans="1:15" ht="60" outlineLevel="2">
      <c r="A36" s="26" t="s">
        <v>213</v>
      </c>
      <c r="B36" s="6" t="s">
        <v>21</v>
      </c>
      <c r="C36" s="3">
        <v>32</v>
      </c>
      <c r="D36" s="6" t="s">
        <v>63</v>
      </c>
      <c r="E36" s="38" t="s">
        <v>288</v>
      </c>
      <c r="F36" s="6" t="s">
        <v>4</v>
      </c>
      <c r="G36" s="6" t="s">
        <v>64</v>
      </c>
      <c r="H36" s="6" t="s">
        <v>226</v>
      </c>
      <c r="I36" s="6" t="s">
        <v>215</v>
      </c>
      <c r="J36" s="7"/>
      <c r="K36" s="4">
        <v>5973.6</v>
      </c>
      <c r="L36" s="4">
        <f t="shared" si="3"/>
        <v>0</v>
      </c>
      <c r="M36" s="22">
        <v>0.2</v>
      </c>
      <c r="N36" s="4">
        <f t="shared" si="4"/>
        <v>0</v>
      </c>
      <c r="O36" s="4">
        <f t="shared" si="5"/>
        <v>0</v>
      </c>
    </row>
    <row r="37" spans="1:15" customFormat="1" ht="60" outlineLevel="2">
      <c r="A37" s="26" t="s">
        <v>213</v>
      </c>
      <c r="B37" s="6" t="s">
        <v>21</v>
      </c>
      <c r="C37" s="3">
        <v>33</v>
      </c>
      <c r="D37" s="6" t="s">
        <v>65</v>
      </c>
      <c r="E37" s="38" t="s">
        <v>289</v>
      </c>
      <c r="F37" s="6" t="s">
        <v>4</v>
      </c>
      <c r="G37" s="6" t="s">
        <v>17</v>
      </c>
      <c r="H37" s="6" t="s">
        <v>65</v>
      </c>
      <c r="I37" s="6" t="s">
        <v>215</v>
      </c>
      <c r="J37" s="7"/>
      <c r="K37" s="4">
        <v>40370.400000000001</v>
      </c>
      <c r="L37" s="4">
        <f t="shared" si="3"/>
        <v>0</v>
      </c>
      <c r="M37" s="22">
        <v>0.2</v>
      </c>
      <c r="N37" s="4">
        <f t="shared" si="4"/>
        <v>0</v>
      </c>
      <c r="O37" s="4">
        <f t="shared" si="5"/>
        <v>0</v>
      </c>
    </row>
    <row r="38" spans="1:15" ht="60" outlineLevel="2">
      <c r="A38" s="26" t="s">
        <v>213</v>
      </c>
      <c r="B38" s="6" t="s">
        <v>21</v>
      </c>
      <c r="C38" s="3">
        <v>34</v>
      </c>
      <c r="D38" s="6" t="s">
        <v>66</v>
      </c>
      <c r="E38" s="38" t="s">
        <v>290</v>
      </c>
      <c r="F38" s="6" t="s">
        <v>4</v>
      </c>
      <c r="G38" s="6" t="s">
        <v>67</v>
      </c>
      <c r="H38" s="6" t="s">
        <v>227</v>
      </c>
      <c r="I38" s="6" t="s">
        <v>215</v>
      </c>
      <c r="J38" s="7"/>
      <c r="K38" s="4">
        <v>11381.1</v>
      </c>
      <c r="L38" s="4">
        <f t="shared" si="3"/>
        <v>0</v>
      </c>
      <c r="M38" s="22">
        <v>0.2</v>
      </c>
      <c r="N38" s="4">
        <f t="shared" si="4"/>
        <v>0</v>
      </c>
      <c r="O38" s="4">
        <f t="shared" si="5"/>
        <v>0</v>
      </c>
    </row>
    <row r="39" spans="1:15" ht="60" outlineLevel="2">
      <c r="A39" s="26" t="s">
        <v>213</v>
      </c>
      <c r="B39" s="6" t="s">
        <v>21</v>
      </c>
      <c r="C39" s="3">
        <v>35</v>
      </c>
      <c r="D39" s="6" t="s">
        <v>68</v>
      </c>
      <c r="E39" s="38" t="s">
        <v>291</v>
      </c>
      <c r="F39" s="6" t="s">
        <v>4</v>
      </c>
      <c r="G39" s="6" t="s">
        <v>69</v>
      </c>
      <c r="H39" s="6" t="s">
        <v>228</v>
      </c>
      <c r="I39" s="6" t="s">
        <v>217</v>
      </c>
      <c r="J39" s="7"/>
      <c r="K39" s="4">
        <v>23602.2</v>
      </c>
      <c r="L39" s="4">
        <f t="shared" si="3"/>
        <v>0</v>
      </c>
      <c r="M39" s="22">
        <v>0.2</v>
      </c>
      <c r="N39" s="4">
        <f t="shared" si="4"/>
        <v>0</v>
      </c>
      <c r="O39" s="4">
        <f t="shared" si="5"/>
        <v>0</v>
      </c>
    </row>
    <row r="40" spans="1:15" customFormat="1" ht="60" outlineLevel="2">
      <c r="A40" s="26" t="s">
        <v>213</v>
      </c>
      <c r="B40" s="6" t="s">
        <v>21</v>
      </c>
      <c r="C40" s="3">
        <v>36</v>
      </c>
      <c r="D40" s="6" t="s">
        <v>70</v>
      </c>
      <c r="E40" s="38" t="s">
        <v>292</v>
      </c>
      <c r="F40" s="6" t="s">
        <v>4</v>
      </c>
      <c r="G40" s="6">
        <v>100</v>
      </c>
      <c r="H40" s="6" t="s">
        <v>70</v>
      </c>
      <c r="I40" s="6" t="s">
        <v>217</v>
      </c>
      <c r="J40" s="7"/>
      <c r="K40" s="4">
        <v>38866.01</v>
      </c>
      <c r="L40" s="4">
        <f t="shared" si="3"/>
        <v>0</v>
      </c>
      <c r="M40" s="22">
        <v>0.2</v>
      </c>
      <c r="N40" s="4">
        <f t="shared" si="4"/>
        <v>0</v>
      </c>
      <c r="O40" s="4">
        <f t="shared" si="5"/>
        <v>0</v>
      </c>
    </row>
    <row r="41" spans="1:15" customFormat="1" ht="60" outlineLevel="2">
      <c r="A41" s="26" t="s">
        <v>213</v>
      </c>
      <c r="B41" s="6" t="s">
        <v>21</v>
      </c>
      <c r="C41" s="3">
        <v>37</v>
      </c>
      <c r="D41" s="6" t="s">
        <v>71</v>
      </c>
      <c r="E41" s="38" t="s">
        <v>293</v>
      </c>
      <c r="F41" s="6" t="s">
        <v>4</v>
      </c>
      <c r="G41" s="6">
        <v>200</v>
      </c>
      <c r="H41" s="6" t="s">
        <v>71</v>
      </c>
      <c r="I41" s="6" t="s">
        <v>217</v>
      </c>
      <c r="J41" s="7"/>
      <c r="K41" s="4">
        <v>32391.88</v>
      </c>
      <c r="L41" s="4">
        <f t="shared" si="3"/>
        <v>0</v>
      </c>
      <c r="M41" s="22">
        <v>0.2</v>
      </c>
      <c r="N41" s="4">
        <f t="shared" si="4"/>
        <v>0</v>
      </c>
      <c r="O41" s="4">
        <f t="shared" si="5"/>
        <v>0</v>
      </c>
    </row>
    <row r="42" spans="1:15" ht="60" outlineLevel="2">
      <c r="A42" s="26" t="s">
        <v>213</v>
      </c>
      <c r="B42" s="6" t="s">
        <v>21</v>
      </c>
      <c r="C42" s="3">
        <v>38</v>
      </c>
      <c r="D42" s="6" t="s">
        <v>72</v>
      </c>
      <c r="E42" s="38" t="s">
        <v>294</v>
      </c>
      <c r="F42" s="6" t="s">
        <v>4</v>
      </c>
      <c r="G42" s="6" t="s">
        <v>73</v>
      </c>
      <c r="H42" s="6" t="s">
        <v>72</v>
      </c>
      <c r="I42" s="6" t="s">
        <v>217</v>
      </c>
      <c r="J42" s="7"/>
      <c r="K42" s="4">
        <v>15806</v>
      </c>
      <c r="L42" s="4">
        <f t="shared" si="3"/>
        <v>0</v>
      </c>
      <c r="M42" s="22">
        <v>0.2</v>
      </c>
      <c r="N42" s="4">
        <f t="shared" si="4"/>
        <v>0</v>
      </c>
      <c r="O42" s="4">
        <f t="shared" si="5"/>
        <v>0</v>
      </c>
    </row>
    <row r="43" spans="1:15" ht="60" outlineLevel="2">
      <c r="A43" s="26" t="s">
        <v>213</v>
      </c>
      <c r="B43" s="6" t="s">
        <v>21</v>
      </c>
      <c r="C43" s="3">
        <v>39</v>
      </c>
      <c r="D43" s="6" t="s">
        <v>74</v>
      </c>
      <c r="E43" s="38" t="s">
        <v>295</v>
      </c>
      <c r="F43" s="6" t="s">
        <v>4</v>
      </c>
      <c r="G43" s="6" t="s">
        <v>75</v>
      </c>
      <c r="H43" s="6" t="s">
        <v>74</v>
      </c>
      <c r="I43" s="6" t="s">
        <v>215</v>
      </c>
      <c r="J43" s="7"/>
      <c r="K43" s="4">
        <v>159403.20000000001</v>
      </c>
      <c r="L43" s="4">
        <f t="shared" si="3"/>
        <v>0</v>
      </c>
      <c r="M43" s="22">
        <v>0.2</v>
      </c>
      <c r="N43" s="4">
        <f t="shared" si="4"/>
        <v>0</v>
      </c>
      <c r="O43" s="4">
        <f t="shared" si="5"/>
        <v>0</v>
      </c>
    </row>
    <row r="44" spans="1:15" ht="60" outlineLevel="2">
      <c r="A44" s="26" t="s">
        <v>213</v>
      </c>
      <c r="B44" s="6" t="s">
        <v>21</v>
      </c>
      <c r="C44" s="3">
        <v>40</v>
      </c>
      <c r="D44" s="6" t="s">
        <v>76</v>
      </c>
      <c r="E44" s="38" t="s">
        <v>296</v>
      </c>
      <c r="F44" s="6" t="s">
        <v>4</v>
      </c>
      <c r="G44" s="6" t="s">
        <v>75</v>
      </c>
      <c r="H44" s="6" t="s">
        <v>76</v>
      </c>
      <c r="I44" s="6" t="s">
        <v>215</v>
      </c>
      <c r="J44" s="7"/>
      <c r="K44" s="4">
        <v>45731.5</v>
      </c>
      <c r="L44" s="4">
        <f t="shared" si="3"/>
        <v>0</v>
      </c>
      <c r="M44" s="22">
        <v>0.2</v>
      </c>
      <c r="N44" s="4">
        <f t="shared" si="4"/>
        <v>0</v>
      </c>
      <c r="O44" s="4">
        <f t="shared" si="5"/>
        <v>0</v>
      </c>
    </row>
    <row r="45" spans="1:15" ht="60" outlineLevel="2">
      <c r="A45" s="26" t="s">
        <v>213</v>
      </c>
      <c r="B45" s="6" t="s">
        <v>21</v>
      </c>
      <c r="C45" s="3">
        <v>41</v>
      </c>
      <c r="D45" s="6" t="s">
        <v>77</v>
      </c>
      <c r="E45" s="38" t="s">
        <v>297</v>
      </c>
      <c r="F45" s="6" t="s">
        <v>4</v>
      </c>
      <c r="G45" s="6" t="s">
        <v>78</v>
      </c>
      <c r="H45" s="6" t="s">
        <v>229</v>
      </c>
      <c r="I45" s="6" t="s">
        <v>215</v>
      </c>
      <c r="J45" s="7"/>
      <c r="K45" s="4">
        <v>19083.599999999999</v>
      </c>
      <c r="L45" s="4">
        <f t="shared" si="3"/>
        <v>0</v>
      </c>
      <c r="M45" s="22">
        <v>0.2</v>
      </c>
      <c r="N45" s="4">
        <f t="shared" si="4"/>
        <v>0</v>
      </c>
      <c r="O45" s="4">
        <f t="shared" si="5"/>
        <v>0</v>
      </c>
    </row>
    <row r="46" spans="1:15" ht="60" outlineLevel="2">
      <c r="A46" s="26" t="s">
        <v>213</v>
      </c>
      <c r="B46" s="6" t="s">
        <v>21</v>
      </c>
      <c r="C46" s="3">
        <v>42</v>
      </c>
      <c r="D46" s="6" t="s">
        <v>79</v>
      </c>
      <c r="E46" s="38" t="s">
        <v>298</v>
      </c>
      <c r="F46" s="6" t="s">
        <v>4</v>
      </c>
      <c r="G46" s="6" t="s">
        <v>75</v>
      </c>
      <c r="H46" s="6" t="s">
        <v>79</v>
      </c>
      <c r="I46" s="6" t="s">
        <v>215</v>
      </c>
      <c r="J46" s="7"/>
      <c r="K46" s="4">
        <v>74914.47</v>
      </c>
      <c r="L46" s="4">
        <f t="shared" si="3"/>
        <v>0</v>
      </c>
      <c r="M46" s="22">
        <v>0.2</v>
      </c>
      <c r="N46" s="4">
        <f t="shared" si="4"/>
        <v>0</v>
      </c>
      <c r="O46" s="4">
        <f t="shared" si="5"/>
        <v>0</v>
      </c>
    </row>
    <row r="47" spans="1:15" ht="60" outlineLevel="2">
      <c r="A47" s="26" t="s">
        <v>213</v>
      </c>
      <c r="B47" s="6" t="s">
        <v>21</v>
      </c>
      <c r="C47" s="3">
        <v>43</v>
      </c>
      <c r="D47" s="6" t="s">
        <v>80</v>
      </c>
      <c r="E47" s="38" t="s">
        <v>299</v>
      </c>
      <c r="F47" s="6" t="s">
        <v>4</v>
      </c>
      <c r="G47" s="6" t="s">
        <v>75</v>
      </c>
      <c r="H47" s="6" t="s">
        <v>230</v>
      </c>
      <c r="I47" s="6" t="s">
        <v>215</v>
      </c>
      <c r="J47" s="7"/>
      <c r="K47" s="4">
        <v>99523.199999999997</v>
      </c>
      <c r="L47" s="4">
        <f t="shared" si="3"/>
        <v>0</v>
      </c>
      <c r="M47" s="22">
        <v>0.2</v>
      </c>
      <c r="N47" s="4">
        <f t="shared" si="4"/>
        <v>0</v>
      </c>
      <c r="O47" s="4">
        <f t="shared" si="5"/>
        <v>0</v>
      </c>
    </row>
    <row r="48" spans="1:15" ht="60" outlineLevel="2">
      <c r="A48" s="26" t="s">
        <v>213</v>
      </c>
      <c r="B48" s="6" t="s">
        <v>21</v>
      </c>
      <c r="C48" s="3">
        <v>44</v>
      </c>
      <c r="D48" s="6" t="s">
        <v>81</v>
      </c>
      <c r="E48" s="38" t="s">
        <v>300</v>
      </c>
      <c r="F48" s="6" t="s">
        <v>4</v>
      </c>
      <c r="G48" s="6" t="s">
        <v>75</v>
      </c>
      <c r="H48" s="6" t="s">
        <v>230</v>
      </c>
      <c r="I48" s="6" t="s">
        <v>215</v>
      </c>
      <c r="J48" s="7"/>
      <c r="K48" s="4">
        <v>185834.82</v>
      </c>
      <c r="L48" s="4">
        <f t="shared" si="3"/>
        <v>0</v>
      </c>
      <c r="M48" s="22">
        <v>0.2</v>
      </c>
      <c r="N48" s="4">
        <f t="shared" si="4"/>
        <v>0</v>
      </c>
      <c r="O48" s="4">
        <f t="shared" si="5"/>
        <v>0</v>
      </c>
    </row>
    <row r="49" spans="1:15" ht="60" outlineLevel="2">
      <c r="A49" s="26" t="s">
        <v>213</v>
      </c>
      <c r="B49" s="6" t="s">
        <v>21</v>
      </c>
      <c r="C49" s="3">
        <v>45</v>
      </c>
      <c r="D49" s="6" t="s">
        <v>82</v>
      </c>
      <c r="E49" s="38" t="s">
        <v>301</v>
      </c>
      <c r="F49" s="6" t="s">
        <v>4</v>
      </c>
      <c r="G49" s="6" t="s">
        <v>62</v>
      </c>
      <c r="H49" s="6" t="s">
        <v>82</v>
      </c>
      <c r="I49" s="6" t="s">
        <v>215</v>
      </c>
      <c r="J49" s="7"/>
      <c r="K49" s="4">
        <v>12402.72</v>
      </c>
      <c r="L49" s="4">
        <f t="shared" si="3"/>
        <v>0</v>
      </c>
      <c r="M49" s="22">
        <v>0.2</v>
      </c>
      <c r="N49" s="4">
        <f t="shared" si="4"/>
        <v>0</v>
      </c>
      <c r="O49" s="4">
        <f t="shared" si="5"/>
        <v>0</v>
      </c>
    </row>
    <row r="50" spans="1:15" customFormat="1" ht="60" outlineLevel="2">
      <c r="A50" s="26" t="s">
        <v>213</v>
      </c>
      <c r="B50" s="6" t="s">
        <v>21</v>
      </c>
      <c r="C50" s="3">
        <v>46</v>
      </c>
      <c r="D50" s="6" t="s">
        <v>83</v>
      </c>
      <c r="E50" s="38" t="s">
        <v>302</v>
      </c>
      <c r="F50" s="6" t="s">
        <v>4</v>
      </c>
      <c r="G50" s="6" t="s">
        <v>78</v>
      </c>
      <c r="H50" s="6" t="s">
        <v>83</v>
      </c>
      <c r="I50" s="6" t="s">
        <v>215</v>
      </c>
      <c r="J50" s="7"/>
      <c r="K50" s="4">
        <v>33016.5</v>
      </c>
      <c r="L50" s="4">
        <f t="shared" si="3"/>
        <v>0</v>
      </c>
      <c r="M50" s="22">
        <v>0.2</v>
      </c>
      <c r="N50" s="4">
        <f t="shared" si="4"/>
        <v>0</v>
      </c>
      <c r="O50" s="4">
        <f t="shared" si="5"/>
        <v>0</v>
      </c>
    </row>
    <row r="51" spans="1:15" customFormat="1" ht="60" outlineLevel="2">
      <c r="A51" s="26" t="s">
        <v>213</v>
      </c>
      <c r="B51" s="6" t="s">
        <v>21</v>
      </c>
      <c r="C51" s="3">
        <v>47</v>
      </c>
      <c r="D51" s="6" t="s">
        <v>84</v>
      </c>
      <c r="E51" s="38" t="s">
        <v>303</v>
      </c>
      <c r="F51" s="6" t="s">
        <v>4</v>
      </c>
      <c r="G51" s="6" t="s">
        <v>78</v>
      </c>
      <c r="H51" s="6" t="s">
        <v>84</v>
      </c>
      <c r="I51" s="6" t="s">
        <v>215</v>
      </c>
      <c r="J51" s="7"/>
      <c r="K51" s="4">
        <v>33016.5</v>
      </c>
      <c r="L51" s="4">
        <f t="shared" si="3"/>
        <v>0</v>
      </c>
      <c r="M51" s="22">
        <v>0.2</v>
      </c>
      <c r="N51" s="4">
        <f t="shared" si="4"/>
        <v>0</v>
      </c>
      <c r="O51" s="4">
        <f t="shared" si="5"/>
        <v>0</v>
      </c>
    </row>
    <row r="52" spans="1:15" ht="60" outlineLevel="2">
      <c r="A52" s="26" t="s">
        <v>213</v>
      </c>
      <c r="B52" s="6" t="s">
        <v>21</v>
      </c>
      <c r="C52" s="3">
        <v>48</v>
      </c>
      <c r="D52" s="6" t="s">
        <v>85</v>
      </c>
      <c r="E52" s="38" t="s">
        <v>304</v>
      </c>
      <c r="F52" s="6" t="s">
        <v>4</v>
      </c>
      <c r="G52" s="6" t="s">
        <v>78</v>
      </c>
      <c r="H52" s="6" t="s">
        <v>85</v>
      </c>
      <c r="I52" s="6" t="s">
        <v>215</v>
      </c>
      <c r="J52" s="7"/>
      <c r="K52" s="4">
        <v>46815.12</v>
      </c>
      <c r="L52" s="4">
        <f t="shared" si="3"/>
        <v>0</v>
      </c>
      <c r="M52" s="22">
        <v>0.2</v>
      </c>
      <c r="N52" s="4">
        <f t="shared" si="4"/>
        <v>0</v>
      </c>
      <c r="O52" s="4">
        <f t="shared" si="5"/>
        <v>0</v>
      </c>
    </row>
    <row r="53" spans="1:15" ht="60" outlineLevel="2">
      <c r="A53" s="26" t="s">
        <v>213</v>
      </c>
      <c r="B53" s="6" t="s">
        <v>21</v>
      </c>
      <c r="C53" s="3">
        <v>49</v>
      </c>
      <c r="D53" s="6" t="s">
        <v>86</v>
      </c>
      <c r="E53" s="38" t="s">
        <v>305</v>
      </c>
      <c r="F53" s="6" t="s">
        <v>4</v>
      </c>
      <c r="G53" s="6" t="s">
        <v>78</v>
      </c>
      <c r="H53" s="6" t="s">
        <v>86</v>
      </c>
      <c r="I53" s="6" t="s">
        <v>215</v>
      </c>
      <c r="J53" s="7"/>
      <c r="K53" s="4">
        <v>33016.5</v>
      </c>
      <c r="L53" s="4">
        <f t="shared" si="3"/>
        <v>0</v>
      </c>
      <c r="M53" s="22">
        <v>0.2</v>
      </c>
      <c r="N53" s="4">
        <f t="shared" si="4"/>
        <v>0</v>
      </c>
      <c r="O53" s="4">
        <f t="shared" si="5"/>
        <v>0</v>
      </c>
    </row>
    <row r="54" spans="1:15" customFormat="1" ht="60" outlineLevel="2">
      <c r="A54" s="26" t="s">
        <v>213</v>
      </c>
      <c r="B54" s="6" t="s">
        <v>21</v>
      </c>
      <c r="C54" s="3">
        <v>50</v>
      </c>
      <c r="D54" s="6" t="s">
        <v>87</v>
      </c>
      <c r="E54" s="38" t="s">
        <v>306</v>
      </c>
      <c r="F54" s="6" t="s">
        <v>4</v>
      </c>
      <c r="G54" s="6" t="s">
        <v>78</v>
      </c>
      <c r="H54" s="6" t="s">
        <v>87</v>
      </c>
      <c r="I54" s="6" t="s">
        <v>215</v>
      </c>
      <c r="J54" s="7"/>
      <c r="K54" s="4">
        <v>46815.12</v>
      </c>
      <c r="L54" s="4">
        <f t="shared" si="3"/>
        <v>0</v>
      </c>
      <c r="M54" s="22">
        <v>0.2</v>
      </c>
      <c r="N54" s="4">
        <f t="shared" si="4"/>
        <v>0</v>
      </c>
      <c r="O54" s="4">
        <f t="shared" si="5"/>
        <v>0</v>
      </c>
    </row>
    <row r="55" spans="1:15" ht="60" outlineLevel="2">
      <c r="A55" s="26" t="s">
        <v>213</v>
      </c>
      <c r="B55" s="6" t="s">
        <v>21</v>
      </c>
      <c r="C55" s="3">
        <v>51</v>
      </c>
      <c r="D55" s="6" t="s">
        <v>88</v>
      </c>
      <c r="E55" s="38" t="s">
        <v>307</v>
      </c>
      <c r="F55" s="6" t="s">
        <v>4</v>
      </c>
      <c r="G55" s="6" t="s">
        <v>78</v>
      </c>
      <c r="H55" s="6" t="s">
        <v>88</v>
      </c>
      <c r="I55" s="6" t="s">
        <v>215</v>
      </c>
      <c r="J55" s="7"/>
      <c r="K55" s="4">
        <v>33016.5</v>
      </c>
      <c r="L55" s="4">
        <f t="shared" si="3"/>
        <v>0</v>
      </c>
      <c r="M55" s="22">
        <v>0.2</v>
      </c>
      <c r="N55" s="4">
        <f t="shared" si="4"/>
        <v>0</v>
      </c>
      <c r="O55" s="4">
        <f t="shared" si="5"/>
        <v>0</v>
      </c>
    </row>
    <row r="56" spans="1:15" ht="60" outlineLevel="2">
      <c r="A56" s="26" t="s">
        <v>213</v>
      </c>
      <c r="B56" s="6" t="s">
        <v>21</v>
      </c>
      <c r="C56" s="3">
        <v>52</v>
      </c>
      <c r="D56" s="6" t="s">
        <v>89</v>
      </c>
      <c r="E56" s="38" t="s">
        <v>308</v>
      </c>
      <c r="F56" s="6" t="s">
        <v>4</v>
      </c>
      <c r="G56" s="6" t="s">
        <v>90</v>
      </c>
      <c r="H56" s="6" t="s">
        <v>89</v>
      </c>
      <c r="I56" s="6" t="s">
        <v>215</v>
      </c>
      <c r="J56" s="7"/>
      <c r="K56" s="4">
        <v>32557.139999999996</v>
      </c>
      <c r="L56" s="4">
        <f t="shared" si="3"/>
        <v>0</v>
      </c>
      <c r="M56" s="22">
        <v>0.2</v>
      </c>
      <c r="N56" s="4">
        <f t="shared" si="4"/>
        <v>0</v>
      </c>
      <c r="O56" s="4">
        <f t="shared" si="5"/>
        <v>0</v>
      </c>
    </row>
    <row r="57" spans="1:15" ht="60" outlineLevel="2">
      <c r="A57" s="26" t="s">
        <v>213</v>
      </c>
      <c r="B57" s="6" t="s">
        <v>21</v>
      </c>
      <c r="C57" s="3">
        <v>53</v>
      </c>
      <c r="D57" s="6" t="s">
        <v>91</v>
      </c>
      <c r="E57" s="38" t="s">
        <v>309</v>
      </c>
      <c r="F57" s="6" t="s">
        <v>4</v>
      </c>
      <c r="G57" s="6" t="s">
        <v>75</v>
      </c>
      <c r="H57" s="6" t="s">
        <v>231</v>
      </c>
      <c r="I57" s="6" t="s">
        <v>215</v>
      </c>
      <c r="J57" s="7"/>
      <c r="K57" s="4">
        <v>24802.83</v>
      </c>
      <c r="L57" s="4">
        <f t="shared" si="3"/>
        <v>0</v>
      </c>
      <c r="M57" s="22">
        <v>0.2</v>
      </c>
      <c r="N57" s="4">
        <f t="shared" si="4"/>
        <v>0</v>
      </c>
      <c r="O57" s="4">
        <f t="shared" si="5"/>
        <v>0</v>
      </c>
    </row>
    <row r="58" spans="1:15" ht="60" outlineLevel="2">
      <c r="A58" s="26" t="s">
        <v>213</v>
      </c>
      <c r="B58" s="6" t="s">
        <v>21</v>
      </c>
      <c r="C58" s="3">
        <v>54</v>
      </c>
      <c r="D58" s="6" t="s">
        <v>92</v>
      </c>
      <c r="E58" s="38" t="s">
        <v>310</v>
      </c>
      <c r="F58" s="6" t="s">
        <v>4</v>
      </c>
      <c r="G58" s="6" t="s">
        <v>75</v>
      </c>
      <c r="H58" s="6" t="s">
        <v>232</v>
      </c>
      <c r="I58" s="6" t="s">
        <v>215</v>
      </c>
      <c r="J58" s="7"/>
      <c r="K58" s="4">
        <v>65833</v>
      </c>
      <c r="L58" s="4">
        <f t="shared" si="3"/>
        <v>0</v>
      </c>
      <c r="M58" s="22">
        <v>0.2</v>
      </c>
      <c r="N58" s="4">
        <f t="shared" si="4"/>
        <v>0</v>
      </c>
      <c r="O58" s="4">
        <f t="shared" si="5"/>
        <v>0</v>
      </c>
    </row>
    <row r="59" spans="1:15" customFormat="1" ht="60" outlineLevel="2">
      <c r="A59" s="26" t="s">
        <v>213</v>
      </c>
      <c r="B59" s="6" t="s">
        <v>21</v>
      </c>
      <c r="C59" s="3">
        <v>55</v>
      </c>
      <c r="D59" s="6" t="s">
        <v>93</v>
      </c>
      <c r="E59" s="38" t="s">
        <v>311</v>
      </c>
      <c r="F59" s="6" t="s">
        <v>4</v>
      </c>
      <c r="G59" s="6" t="s">
        <v>94</v>
      </c>
      <c r="H59" s="6" t="s">
        <v>93</v>
      </c>
      <c r="I59" s="6" t="s">
        <v>215</v>
      </c>
      <c r="J59" s="7"/>
      <c r="K59" s="4">
        <v>152220</v>
      </c>
      <c r="L59" s="4">
        <f t="shared" si="3"/>
        <v>0</v>
      </c>
      <c r="M59" s="22">
        <v>0.2</v>
      </c>
      <c r="N59" s="4">
        <f t="shared" si="4"/>
        <v>0</v>
      </c>
      <c r="O59" s="4">
        <f t="shared" si="5"/>
        <v>0</v>
      </c>
    </row>
    <row r="60" spans="1:15" customFormat="1" ht="60" outlineLevel="2">
      <c r="A60" s="26" t="s">
        <v>213</v>
      </c>
      <c r="B60" s="6" t="s">
        <v>21</v>
      </c>
      <c r="C60" s="3">
        <v>56</v>
      </c>
      <c r="D60" s="6" t="s">
        <v>95</v>
      </c>
      <c r="E60" s="38" t="s">
        <v>312</v>
      </c>
      <c r="F60" s="6" t="s">
        <v>4</v>
      </c>
      <c r="G60" s="6" t="s">
        <v>78</v>
      </c>
      <c r="H60" s="6" t="s">
        <v>95</v>
      </c>
      <c r="I60" s="6" t="s">
        <v>215</v>
      </c>
      <c r="J60" s="7"/>
      <c r="K60" s="4">
        <v>19669.2</v>
      </c>
      <c r="L60" s="4">
        <f t="shared" si="3"/>
        <v>0</v>
      </c>
      <c r="M60" s="22">
        <v>0.2</v>
      </c>
      <c r="N60" s="4">
        <f t="shared" si="4"/>
        <v>0</v>
      </c>
      <c r="O60" s="4">
        <f t="shared" si="5"/>
        <v>0</v>
      </c>
    </row>
    <row r="61" spans="1:15" ht="60" outlineLevel="2">
      <c r="A61" s="26" t="s">
        <v>213</v>
      </c>
      <c r="B61" s="6" t="s">
        <v>21</v>
      </c>
      <c r="C61" s="3">
        <v>57</v>
      </c>
      <c r="D61" s="6" t="s">
        <v>96</v>
      </c>
      <c r="E61" s="38" t="s">
        <v>313</v>
      </c>
      <c r="F61" s="6" t="s">
        <v>4</v>
      </c>
      <c r="G61" s="6" t="s">
        <v>75</v>
      </c>
      <c r="H61" s="6" t="s">
        <v>96</v>
      </c>
      <c r="I61" s="6" t="s">
        <v>215</v>
      </c>
      <c r="J61" s="7"/>
      <c r="K61" s="4">
        <v>135154.6</v>
      </c>
      <c r="L61" s="4">
        <f t="shared" si="3"/>
        <v>0</v>
      </c>
      <c r="M61" s="22">
        <v>0.2</v>
      </c>
      <c r="N61" s="4">
        <f t="shared" si="4"/>
        <v>0</v>
      </c>
      <c r="O61" s="4">
        <f t="shared" si="5"/>
        <v>0</v>
      </c>
    </row>
    <row r="62" spans="1:15" ht="60" outlineLevel="2">
      <c r="A62" s="26" t="s">
        <v>213</v>
      </c>
      <c r="B62" s="6" t="s">
        <v>21</v>
      </c>
      <c r="C62" s="3">
        <v>58</v>
      </c>
      <c r="D62" s="6" t="s">
        <v>97</v>
      </c>
      <c r="E62" s="38" t="s">
        <v>314</v>
      </c>
      <c r="F62" s="6" t="s">
        <v>4</v>
      </c>
      <c r="G62" s="6" t="s">
        <v>75</v>
      </c>
      <c r="H62" s="6" t="s">
        <v>97</v>
      </c>
      <c r="I62" s="6" t="s">
        <v>215</v>
      </c>
      <c r="J62" s="7"/>
      <c r="K62" s="4">
        <v>110966.39999999999</v>
      </c>
      <c r="L62" s="4">
        <f t="shared" si="3"/>
        <v>0</v>
      </c>
      <c r="M62" s="22">
        <v>0.2</v>
      </c>
      <c r="N62" s="4">
        <f t="shared" si="4"/>
        <v>0</v>
      </c>
      <c r="O62" s="4">
        <f t="shared" si="5"/>
        <v>0</v>
      </c>
    </row>
    <row r="63" spans="1:15" ht="60" outlineLevel="2">
      <c r="A63" s="26" t="s">
        <v>213</v>
      </c>
      <c r="B63" s="6" t="s">
        <v>21</v>
      </c>
      <c r="C63" s="3">
        <v>59</v>
      </c>
      <c r="D63" s="6" t="s">
        <v>98</v>
      </c>
      <c r="E63" s="38" t="s">
        <v>315</v>
      </c>
      <c r="F63" s="6" t="s">
        <v>4</v>
      </c>
      <c r="G63" s="6" t="s">
        <v>7</v>
      </c>
      <c r="H63" s="6" t="s">
        <v>233</v>
      </c>
      <c r="I63" s="6" t="s">
        <v>215</v>
      </c>
      <c r="J63" s="7"/>
      <c r="K63" s="4">
        <v>6633.9000000000005</v>
      </c>
      <c r="L63" s="4">
        <f t="shared" si="3"/>
        <v>0</v>
      </c>
      <c r="M63" s="22">
        <v>0.2</v>
      </c>
      <c r="N63" s="4">
        <f t="shared" si="4"/>
        <v>0</v>
      </c>
      <c r="O63" s="4">
        <f t="shared" si="5"/>
        <v>0</v>
      </c>
    </row>
    <row r="64" spans="1:15" ht="60" outlineLevel="2">
      <c r="A64" s="26" t="s">
        <v>213</v>
      </c>
      <c r="B64" s="6" t="s">
        <v>21</v>
      </c>
      <c r="C64" s="3">
        <v>60</v>
      </c>
      <c r="D64" s="6" t="s">
        <v>99</v>
      </c>
      <c r="E64" s="38" t="s">
        <v>316</v>
      </c>
      <c r="F64" s="6" t="s">
        <v>4</v>
      </c>
      <c r="G64" s="6" t="s">
        <v>17</v>
      </c>
      <c r="H64" s="6" t="s">
        <v>99</v>
      </c>
      <c r="I64" s="6" t="s">
        <v>215</v>
      </c>
      <c r="J64" s="7"/>
      <c r="K64" s="4">
        <v>62617.5</v>
      </c>
      <c r="L64" s="4">
        <f t="shared" si="3"/>
        <v>0</v>
      </c>
      <c r="M64" s="22">
        <v>0.2</v>
      </c>
      <c r="N64" s="4">
        <f t="shared" si="4"/>
        <v>0</v>
      </c>
      <c r="O64" s="4">
        <f t="shared" si="5"/>
        <v>0</v>
      </c>
    </row>
    <row r="65" spans="1:15" ht="60" outlineLevel="2">
      <c r="A65" s="26" t="s">
        <v>213</v>
      </c>
      <c r="B65" s="6" t="s">
        <v>21</v>
      </c>
      <c r="C65" s="3">
        <v>61</v>
      </c>
      <c r="D65" s="6" t="s">
        <v>100</v>
      </c>
      <c r="E65" s="38" t="s">
        <v>317</v>
      </c>
      <c r="F65" s="6" t="s">
        <v>4</v>
      </c>
      <c r="G65" s="6" t="s">
        <v>101</v>
      </c>
      <c r="H65" s="6" t="s">
        <v>100</v>
      </c>
      <c r="I65" s="6" t="s">
        <v>215</v>
      </c>
      <c r="J65" s="7"/>
      <c r="K65" s="4">
        <v>46815.12</v>
      </c>
      <c r="L65" s="4">
        <f t="shared" si="3"/>
        <v>0</v>
      </c>
      <c r="M65" s="22">
        <v>0.2</v>
      </c>
      <c r="N65" s="4">
        <f t="shared" si="4"/>
        <v>0</v>
      </c>
      <c r="O65" s="4">
        <f t="shared" si="5"/>
        <v>0</v>
      </c>
    </row>
    <row r="66" spans="1:15" ht="60" outlineLevel="2">
      <c r="A66" s="26" t="s">
        <v>213</v>
      </c>
      <c r="B66" s="6" t="s">
        <v>21</v>
      </c>
      <c r="C66" s="3">
        <v>62</v>
      </c>
      <c r="D66" s="6" t="s">
        <v>102</v>
      </c>
      <c r="E66" s="38" t="s">
        <v>318</v>
      </c>
      <c r="F66" s="6" t="s">
        <v>4</v>
      </c>
      <c r="G66" s="6" t="s">
        <v>103</v>
      </c>
      <c r="H66" s="6" t="s">
        <v>102</v>
      </c>
      <c r="I66" s="6" t="s">
        <v>215</v>
      </c>
      <c r="J66" s="7"/>
      <c r="K66" s="4">
        <v>39164.400000000001</v>
      </c>
      <c r="L66" s="4">
        <f t="shared" si="3"/>
        <v>0</v>
      </c>
      <c r="M66" s="22">
        <v>0.2</v>
      </c>
      <c r="N66" s="4">
        <f t="shared" si="4"/>
        <v>0</v>
      </c>
      <c r="O66" s="4">
        <f t="shared" si="5"/>
        <v>0</v>
      </c>
    </row>
    <row r="67" spans="1:15" ht="60" outlineLevel="2">
      <c r="A67" s="26" t="s">
        <v>213</v>
      </c>
      <c r="B67" s="6" t="s">
        <v>21</v>
      </c>
      <c r="C67" s="3">
        <v>63</v>
      </c>
      <c r="D67" s="6" t="s">
        <v>104</v>
      </c>
      <c r="E67" s="38" t="s">
        <v>319</v>
      </c>
      <c r="F67" s="6" t="s">
        <v>4</v>
      </c>
      <c r="G67" s="6" t="s">
        <v>103</v>
      </c>
      <c r="H67" s="6" t="s">
        <v>104</v>
      </c>
      <c r="I67" s="6" t="s">
        <v>215</v>
      </c>
      <c r="J67" s="7"/>
      <c r="K67" s="4">
        <v>39164.400000000001</v>
      </c>
      <c r="L67" s="4">
        <f t="shared" si="3"/>
        <v>0</v>
      </c>
      <c r="M67" s="22">
        <v>0.2</v>
      </c>
      <c r="N67" s="4">
        <f t="shared" si="4"/>
        <v>0</v>
      </c>
      <c r="O67" s="4">
        <f t="shared" si="5"/>
        <v>0</v>
      </c>
    </row>
    <row r="68" spans="1:15" ht="60" outlineLevel="2">
      <c r="A68" s="26" t="s">
        <v>213</v>
      </c>
      <c r="B68" s="6" t="s">
        <v>21</v>
      </c>
      <c r="C68" s="3">
        <v>64</v>
      </c>
      <c r="D68" s="6" t="s">
        <v>105</v>
      </c>
      <c r="E68" s="38" t="s">
        <v>320</v>
      </c>
      <c r="F68" s="6" t="s">
        <v>4</v>
      </c>
      <c r="G68" s="6" t="s">
        <v>103</v>
      </c>
      <c r="H68" s="6" t="s">
        <v>105</v>
      </c>
      <c r="I68" s="6" t="s">
        <v>215</v>
      </c>
      <c r="J68" s="7"/>
      <c r="K68" s="4">
        <v>39164.400000000001</v>
      </c>
      <c r="L68" s="4">
        <f t="shared" si="3"/>
        <v>0</v>
      </c>
      <c r="M68" s="22">
        <v>0.2</v>
      </c>
      <c r="N68" s="4">
        <f t="shared" si="4"/>
        <v>0</v>
      </c>
      <c r="O68" s="4">
        <f t="shared" si="5"/>
        <v>0</v>
      </c>
    </row>
    <row r="69" spans="1:15" ht="60" outlineLevel="2">
      <c r="A69" s="26" t="s">
        <v>213</v>
      </c>
      <c r="B69" s="6" t="s">
        <v>21</v>
      </c>
      <c r="C69" s="3">
        <v>65</v>
      </c>
      <c r="D69" s="6" t="s">
        <v>106</v>
      </c>
      <c r="E69" s="38" t="s">
        <v>321</v>
      </c>
      <c r="F69" s="6" t="s">
        <v>4</v>
      </c>
      <c r="G69" s="6" t="s">
        <v>103</v>
      </c>
      <c r="H69" s="6" t="s">
        <v>106</v>
      </c>
      <c r="I69" s="6" t="s">
        <v>215</v>
      </c>
      <c r="J69" s="7"/>
      <c r="K69" s="4">
        <v>39164.400000000001</v>
      </c>
      <c r="L69" s="4">
        <f t="shared" si="3"/>
        <v>0</v>
      </c>
      <c r="M69" s="22">
        <v>0.2</v>
      </c>
      <c r="N69" s="4">
        <f t="shared" si="4"/>
        <v>0</v>
      </c>
      <c r="O69" s="4">
        <f t="shared" si="5"/>
        <v>0</v>
      </c>
    </row>
    <row r="70" spans="1:15" ht="60" outlineLevel="2">
      <c r="A70" s="26" t="s">
        <v>213</v>
      </c>
      <c r="B70" s="6" t="s">
        <v>21</v>
      </c>
      <c r="C70" s="3">
        <v>66</v>
      </c>
      <c r="D70" s="6" t="s">
        <v>107</v>
      </c>
      <c r="E70" s="38" t="s">
        <v>322</v>
      </c>
      <c r="F70" s="6" t="s">
        <v>4</v>
      </c>
      <c r="G70" s="6" t="s">
        <v>108</v>
      </c>
      <c r="H70" s="6" t="s">
        <v>234</v>
      </c>
      <c r="I70" s="6" t="s">
        <v>215</v>
      </c>
      <c r="J70" s="7"/>
      <c r="K70" s="4">
        <v>126950.8</v>
      </c>
      <c r="L70" s="4">
        <f t="shared" si="3"/>
        <v>0</v>
      </c>
      <c r="M70" s="22">
        <v>0.2</v>
      </c>
      <c r="N70" s="4">
        <f t="shared" si="4"/>
        <v>0</v>
      </c>
      <c r="O70" s="4">
        <f t="shared" si="5"/>
        <v>0</v>
      </c>
    </row>
    <row r="71" spans="1:15" ht="60" outlineLevel="2">
      <c r="A71" s="26" t="s">
        <v>213</v>
      </c>
      <c r="B71" s="6" t="s">
        <v>21</v>
      </c>
      <c r="C71" s="3">
        <v>67</v>
      </c>
      <c r="D71" s="6" t="s">
        <v>109</v>
      </c>
      <c r="E71" s="38" t="s">
        <v>323</v>
      </c>
      <c r="F71" s="6" t="s">
        <v>4</v>
      </c>
      <c r="G71" s="6" t="s">
        <v>110</v>
      </c>
      <c r="H71" s="6" t="s">
        <v>235</v>
      </c>
      <c r="I71" s="6" t="s">
        <v>215</v>
      </c>
      <c r="J71" s="7"/>
      <c r="K71" s="4">
        <v>36432</v>
      </c>
      <c r="L71" s="4">
        <f t="shared" si="3"/>
        <v>0</v>
      </c>
      <c r="M71" s="22">
        <v>0.2</v>
      </c>
      <c r="N71" s="4">
        <f t="shared" si="4"/>
        <v>0</v>
      </c>
      <c r="O71" s="4">
        <f t="shared" si="5"/>
        <v>0</v>
      </c>
    </row>
    <row r="72" spans="1:15" ht="60" outlineLevel="2">
      <c r="A72" s="26" t="s">
        <v>213</v>
      </c>
      <c r="B72" s="6" t="s">
        <v>21</v>
      </c>
      <c r="C72" s="3">
        <v>68</v>
      </c>
      <c r="D72" s="6" t="s">
        <v>111</v>
      </c>
      <c r="E72" s="38" t="s">
        <v>324</v>
      </c>
      <c r="F72" s="6" t="s">
        <v>4</v>
      </c>
      <c r="G72" s="6" t="s">
        <v>112</v>
      </c>
      <c r="H72" s="6" t="s">
        <v>236</v>
      </c>
      <c r="I72" s="6" t="s">
        <v>215</v>
      </c>
      <c r="J72" s="7"/>
      <c r="K72" s="4">
        <v>36432</v>
      </c>
      <c r="L72" s="4">
        <f t="shared" si="3"/>
        <v>0</v>
      </c>
      <c r="M72" s="22">
        <v>0.2</v>
      </c>
      <c r="N72" s="4">
        <f t="shared" si="4"/>
        <v>0</v>
      </c>
      <c r="O72" s="4">
        <f t="shared" si="5"/>
        <v>0</v>
      </c>
    </row>
    <row r="73" spans="1:15" ht="60" outlineLevel="2">
      <c r="A73" s="26" t="s">
        <v>213</v>
      </c>
      <c r="B73" s="6" t="s">
        <v>21</v>
      </c>
      <c r="C73" s="3">
        <v>69</v>
      </c>
      <c r="D73" s="6" t="s">
        <v>113</v>
      </c>
      <c r="E73" s="38" t="s">
        <v>325</v>
      </c>
      <c r="F73" s="6" t="s">
        <v>4</v>
      </c>
      <c r="G73" s="6" t="s">
        <v>114</v>
      </c>
      <c r="H73" s="6" t="s">
        <v>237</v>
      </c>
      <c r="I73" s="6" t="s">
        <v>215</v>
      </c>
      <c r="J73" s="7"/>
      <c r="K73" s="4">
        <v>5644.8</v>
      </c>
      <c r="L73" s="4">
        <f t="shared" si="3"/>
        <v>0</v>
      </c>
      <c r="M73" s="22">
        <v>0.2</v>
      </c>
      <c r="N73" s="4">
        <f t="shared" si="4"/>
        <v>0</v>
      </c>
      <c r="O73" s="4">
        <f t="shared" si="5"/>
        <v>0</v>
      </c>
    </row>
    <row r="74" spans="1:15" ht="60" outlineLevel="2">
      <c r="A74" s="26" t="s">
        <v>213</v>
      </c>
      <c r="B74" s="6" t="s">
        <v>21</v>
      </c>
      <c r="C74" s="3">
        <v>70</v>
      </c>
      <c r="D74" s="6" t="s">
        <v>115</v>
      </c>
      <c r="E74" s="38" t="s">
        <v>326</v>
      </c>
      <c r="F74" s="6" t="s">
        <v>4</v>
      </c>
      <c r="G74" s="6" t="s">
        <v>116</v>
      </c>
      <c r="H74" s="6" t="s">
        <v>115</v>
      </c>
      <c r="I74" s="6" t="s">
        <v>215</v>
      </c>
      <c r="J74" s="7"/>
      <c r="K74" s="4">
        <v>5506.38</v>
      </c>
      <c r="L74" s="4">
        <f t="shared" si="3"/>
        <v>0</v>
      </c>
      <c r="M74" s="22">
        <v>0.2</v>
      </c>
      <c r="N74" s="4">
        <f t="shared" si="4"/>
        <v>0</v>
      </c>
      <c r="O74" s="4">
        <f t="shared" si="5"/>
        <v>0</v>
      </c>
    </row>
    <row r="75" spans="1:15" ht="60" outlineLevel="2">
      <c r="A75" s="26" t="s">
        <v>213</v>
      </c>
      <c r="B75" s="6" t="s">
        <v>21</v>
      </c>
      <c r="C75" s="3">
        <v>71</v>
      </c>
      <c r="D75" s="6" t="s">
        <v>117</v>
      </c>
      <c r="E75" s="38" t="s">
        <v>327</v>
      </c>
      <c r="F75" s="6" t="s">
        <v>4</v>
      </c>
      <c r="G75" s="6" t="s">
        <v>58</v>
      </c>
      <c r="H75" s="6" t="s">
        <v>117</v>
      </c>
      <c r="I75" s="6" t="s">
        <v>215</v>
      </c>
      <c r="J75" s="7"/>
      <c r="K75" s="4">
        <v>28854</v>
      </c>
      <c r="L75" s="4">
        <f t="shared" si="3"/>
        <v>0</v>
      </c>
      <c r="M75" s="22">
        <v>0.2</v>
      </c>
      <c r="N75" s="4">
        <f t="shared" si="4"/>
        <v>0</v>
      </c>
      <c r="O75" s="4">
        <f t="shared" si="5"/>
        <v>0</v>
      </c>
    </row>
    <row r="76" spans="1:15" ht="60" outlineLevel="2">
      <c r="A76" s="26" t="s">
        <v>213</v>
      </c>
      <c r="B76" s="6" t="s">
        <v>21</v>
      </c>
      <c r="C76" s="3">
        <v>72</v>
      </c>
      <c r="D76" s="6" t="s">
        <v>118</v>
      </c>
      <c r="E76" s="38" t="s">
        <v>328</v>
      </c>
      <c r="F76" s="6" t="s">
        <v>4</v>
      </c>
      <c r="G76" s="6" t="s">
        <v>23</v>
      </c>
      <c r="H76" s="6" t="s">
        <v>118</v>
      </c>
      <c r="I76" s="6" t="s">
        <v>215</v>
      </c>
      <c r="J76" s="7"/>
      <c r="K76" s="4">
        <v>24423.599999999999</v>
      </c>
      <c r="L76" s="4">
        <f t="shared" si="3"/>
        <v>0</v>
      </c>
      <c r="M76" s="22">
        <v>0.2</v>
      </c>
      <c r="N76" s="4">
        <f t="shared" si="4"/>
        <v>0</v>
      </c>
      <c r="O76" s="4">
        <f t="shared" si="5"/>
        <v>0</v>
      </c>
    </row>
    <row r="77" spans="1:15" ht="60" outlineLevel="2">
      <c r="A77" s="26" t="s">
        <v>213</v>
      </c>
      <c r="B77" s="6" t="s">
        <v>21</v>
      </c>
      <c r="C77" s="3">
        <v>73</v>
      </c>
      <c r="D77" s="6" t="s">
        <v>119</v>
      </c>
      <c r="E77" s="38" t="s">
        <v>329</v>
      </c>
      <c r="F77" s="6" t="s">
        <v>4</v>
      </c>
      <c r="G77" s="6" t="s">
        <v>62</v>
      </c>
      <c r="H77" s="6" t="s">
        <v>119</v>
      </c>
      <c r="I77" s="6" t="s">
        <v>215</v>
      </c>
      <c r="J77" s="7"/>
      <c r="K77" s="4">
        <v>17635.47</v>
      </c>
      <c r="L77" s="4">
        <f t="shared" si="3"/>
        <v>0</v>
      </c>
      <c r="M77" s="22">
        <v>0.2</v>
      </c>
      <c r="N77" s="4">
        <f t="shared" si="4"/>
        <v>0</v>
      </c>
      <c r="O77" s="4">
        <f t="shared" si="5"/>
        <v>0</v>
      </c>
    </row>
    <row r="78" spans="1:15" ht="60" outlineLevel="2">
      <c r="A78" s="26" t="s">
        <v>213</v>
      </c>
      <c r="B78" s="6" t="s">
        <v>21</v>
      </c>
      <c r="C78" s="3">
        <v>74</v>
      </c>
      <c r="D78" s="6" t="s">
        <v>120</v>
      </c>
      <c r="E78" s="38" t="s">
        <v>330</v>
      </c>
      <c r="F78" s="6" t="s">
        <v>4</v>
      </c>
      <c r="G78" s="6" t="s">
        <v>121</v>
      </c>
      <c r="H78" s="6" t="s">
        <v>120</v>
      </c>
      <c r="I78" s="6" t="s">
        <v>215</v>
      </c>
      <c r="J78" s="7"/>
      <c r="K78" s="4">
        <v>42809.95</v>
      </c>
      <c r="L78" s="4">
        <f t="shared" si="3"/>
        <v>0</v>
      </c>
      <c r="M78" s="22">
        <v>0.2</v>
      </c>
      <c r="N78" s="4">
        <f t="shared" si="4"/>
        <v>0</v>
      </c>
      <c r="O78" s="4">
        <f t="shared" si="5"/>
        <v>0</v>
      </c>
    </row>
    <row r="79" spans="1:15" ht="60" outlineLevel="2">
      <c r="A79" s="26" t="s">
        <v>213</v>
      </c>
      <c r="B79" s="6" t="s">
        <v>21</v>
      </c>
      <c r="C79" s="3">
        <v>75</v>
      </c>
      <c r="D79" s="6" t="s">
        <v>122</v>
      </c>
      <c r="E79" s="38" t="s">
        <v>331</v>
      </c>
      <c r="F79" s="6" t="s">
        <v>4</v>
      </c>
      <c r="G79" s="6" t="s">
        <v>78</v>
      </c>
      <c r="H79" s="6" t="s">
        <v>122</v>
      </c>
      <c r="I79" s="6" t="s">
        <v>215</v>
      </c>
      <c r="J79" s="7"/>
      <c r="K79" s="4">
        <v>21652.23</v>
      </c>
      <c r="L79" s="4">
        <f t="shared" si="3"/>
        <v>0</v>
      </c>
      <c r="M79" s="22">
        <v>0.2</v>
      </c>
      <c r="N79" s="4">
        <f t="shared" si="4"/>
        <v>0</v>
      </c>
      <c r="O79" s="4">
        <f t="shared" si="5"/>
        <v>0</v>
      </c>
    </row>
    <row r="80" spans="1:15" ht="60" outlineLevel="2">
      <c r="A80" s="26" t="s">
        <v>213</v>
      </c>
      <c r="B80" s="6" t="s">
        <v>21</v>
      </c>
      <c r="C80" s="3">
        <v>76</v>
      </c>
      <c r="D80" s="6" t="s">
        <v>123</v>
      </c>
      <c r="E80" s="38" t="s">
        <v>332</v>
      </c>
      <c r="F80" s="6" t="s">
        <v>4</v>
      </c>
      <c r="G80" s="6" t="s">
        <v>75</v>
      </c>
      <c r="H80" s="6" t="s">
        <v>123</v>
      </c>
      <c r="I80" s="6" t="s">
        <v>215</v>
      </c>
      <c r="J80" s="7"/>
      <c r="K80" s="4">
        <v>42716</v>
      </c>
      <c r="L80" s="4">
        <f t="shared" si="3"/>
        <v>0</v>
      </c>
      <c r="M80" s="22">
        <v>0.2</v>
      </c>
      <c r="N80" s="4">
        <f t="shared" si="4"/>
        <v>0</v>
      </c>
      <c r="O80" s="4">
        <f t="shared" si="5"/>
        <v>0</v>
      </c>
    </row>
    <row r="81" spans="1:15" ht="60" outlineLevel="2">
      <c r="A81" s="26" t="s">
        <v>213</v>
      </c>
      <c r="B81" s="6" t="s">
        <v>21</v>
      </c>
      <c r="C81" s="3">
        <v>77</v>
      </c>
      <c r="D81" s="6" t="s">
        <v>124</v>
      </c>
      <c r="E81" s="38" t="s">
        <v>333</v>
      </c>
      <c r="F81" s="6" t="s">
        <v>4</v>
      </c>
      <c r="G81" s="6" t="s">
        <v>75</v>
      </c>
      <c r="H81" s="6" t="s">
        <v>238</v>
      </c>
      <c r="I81" s="6" t="s">
        <v>215</v>
      </c>
      <c r="J81" s="7"/>
      <c r="K81" s="4">
        <v>12776.4</v>
      </c>
      <c r="L81" s="4">
        <f t="shared" si="3"/>
        <v>0</v>
      </c>
      <c r="M81" s="22">
        <v>0.2</v>
      </c>
      <c r="N81" s="4">
        <f t="shared" si="4"/>
        <v>0</v>
      </c>
      <c r="O81" s="4">
        <f t="shared" si="5"/>
        <v>0</v>
      </c>
    </row>
    <row r="82" spans="1:15" ht="60" outlineLevel="2">
      <c r="A82" s="26" t="s">
        <v>213</v>
      </c>
      <c r="B82" s="6" t="s">
        <v>21</v>
      </c>
      <c r="C82" s="3">
        <v>78</v>
      </c>
      <c r="D82" s="6" t="s">
        <v>125</v>
      </c>
      <c r="E82" s="38" t="s">
        <v>334</v>
      </c>
      <c r="F82" s="6" t="s">
        <v>4</v>
      </c>
      <c r="G82" s="6" t="s">
        <v>126</v>
      </c>
      <c r="H82" s="6" t="s">
        <v>125</v>
      </c>
      <c r="I82" s="6" t="s">
        <v>215</v>
      </c>
      <c r="J82" s="7"/>
      <c r="K82" s="4">
        <v>4473.6000000000004</v>
      </c>
      <c r="L82" s="4">
        <f t="shared" si="3"/>
        <v>0</v>
      </c>
      <c r="M82" s="22">
        <v>0.2</v>
      </c>
      <c r="N82" s="4">
        <f t="shared" si="4"/>
        <v>0</v>
      </c>
      <c r="O82" s="4">
        <f t="shared" si="5"/>
        <v>0</v>
      </c>
    </row>
    <row r="83" spans="1:15" ht="60" outlineLevel="2">
      <c r="A83" s="26" t="s">
        <v>213</v>
      </c>
      <c r="B83" s="6" t="s">
        <v>21</v>
      </c>
      <c r="C83" s="3">
        <v>79</v>
      </c>
      <c r="D83" s="6" t="s">
        <v>127</v>
      </c>
      <c r="E83" s="38" t="s">
        <v>335</v>
      </c>
      <c r="F83" s="6" t="s">
        <v>4</v>
      </c>
      <c r="G83" s="6" t="s">
        <v>78</v>
      </c>
      <c r="H83" s="6" t="s">
        <v>127</v>
      </c>
      <c r="I83" s="6" t="s">
        <v>215</v>
      </c>
      <c r="J83" s="7"/>
      <c r="K83" s="4">
        <v>24534.34</v>
      </c>
      <c r="L83" s="4">
        <f t="shared" ref="L83:L128" si="6">J83*K83</f>
        <v>0</v>
      </c>
      <c r="M83" s="22">
        <v>0.2</v>
      </c>
      <c r="N83" s="4">
        <f t="shared" ref="N83:N128" si="7">L83*M83</f>
        <v>0</v>
      </c>
      <c r="O83" s="4">
        <f t="shared" ref="O83:O128" si="8">L83+N83</f>
        <v>0</v>
      </c>
    </row>
    <row r="84" spans="1:15" ht="60" outlineLevel="2">
      <c r="A84" s="26" t="s">
        <v>213</v>
      </c>
      <c r="B84" s="6" t="s">
        <v>21</v>
      </c>
      <c r="C84" s="3">
        <v>80</v>
      </c>
      <c r="D84" s="6" t="s">
        <v>128</v>
      </c>
      <c r="E84" s="38" t="s">
        <v>336</v>
      </c>
      <c r="F84" s="6" t="s">
        <v>4</v>
      </c>
      <c r="G84" s="6" t="s">
        <v>78</v>
      </c>
      <c r="H84" s="6" t="s">
        <v>128</v>
      </c>
      <c r="I84" s="6" t="s">
        <v>215</v>
      </c>
      <c r="J84" s="7"/>
      <c r="K84" s="4">
        <v>25950</v>
      </c>
      <c r="L84" s="4">
        <f t="shared" si="6"/>
        <v>0</v>
      </c>
      <c r="M84" s="22">
        <v>0.2</v>
      </c>
      <c r="N84" s="4">
        <f t="shared" si="7"/>
        <v>0</v>
      </c>
      <c r="O84" s="4">
        <f t="shared" si="8"/>
        <v>0</v>
      </c>
    </row>
    <row r="85" spans="1:15" ht="60" outlineLevel="2">
      <c r="A85" s="26" t="s">
        <v>213</v>
      </c>
      <c r="B85" s="6" t="s">
        <v>21</v>
      </c>
      <c r="C85" s="3">
        <v>81</v>
      </c>
      <c r="D85" s="6" t="s">
        <v>129</v>
      </c>
      <c r="E85" s="38" t="s">
        <v>337</v>
      </c>
      <c r="F85" s="6" t="s">
        <v>4</v>
      </c>
      <c r="G85" s="6" t="s">
        <v>78</v>
      </c>
      <c r="H85" s="6" t="s">
        <v>129</v>
      </c>
      <c r="I85" s="6" t="s">
        <v>215</v>
      </c>
      <c r="J85" s="7"/>
      <c r="K85" s="4">
        <v>25950</v>
      </c>
      <c r="L85" s="4">
        <f t="shared" si="6"/>
        <v>0</v>
      </c>
      <c r="M85" s="22">
        <v>0.2</v>
      </c>
      <c r="N85" s="4">
        <f t="shared" si="7"/>
        <v>0</v>
      </c>
      <c r="O85" s="4">
        <f t="shared" si="8"/>
        <v>0</v>
      </c>
    </row>
    <row r="86" spans="1:15" ht="60" outlineLevel="2">
      <c r="A86" s="26" t="s">
        <v>213</v>
      </c>
      <c r="B86" s="6" t="s">
        <v>21</v>
      </c>
      <c r="C86" s="3">
        <v>82</v>
      </c>
      <c r="D86" s="6" t="s">
        <v>130</v>
      </c>
      <c r="E86" s="38" t="s">
        <v>338</v>
      </c>
      <c r="F86" s="6" t="s">
        <v>4</v>
      </c>
      <c r="G86" s="6" t="s">
        <v>64</v>
      </c>
      <c r="H86" s="6" t="s">
        <v>239</v>
      </c>
      <c r="I86" s="6" t="s">
        <v>215</v>
      </c>
      <c r="J86" s="7"/>
      <c r="K86" s="4">
        <v>6063.15</v>
      </c>
      <c r="L86" s="4">
        <f t="shared" si="6"/>
        <v>0</v>
      </c>
      <c r="M86" s="22">
        <v>0.2</v>
      </c>
      <c r="N86" s="4">
        <f t="shared" si="7"/>
        <v>0</v>
      </c>
      <c r="O86" s="4">
        <f t="shared" si="8"/>
        <v>0</v>
      </c>
    </row>
    <row r="87" spans="1:15" ht="60" outlineLevel="2">
      <c r="A87" s="26" t="s">
        <v>213</v>
      </c>
      <c r="B87" s="6" t="s">
        <v>21</v>
      </c>
      <c r="C87" s="3">
        <v>83</v>
      </c>
      <c r="D87" s="6" t="s">
        <v>131</v>
      </c>
      <c r="E87" s="38" t="s">
        <v>339</v>
      </c>
      <c r="F87" s="6" t="s">
        <v>4</v>
      </c>
      <c r="G87" s="6" t="s">
        <v>23</v>
      </c>
      <c r="H87" s="6" t="s">
        <v>131</v>
      </c>
      <c r="I87" s="6" t="s">
        <v>215</v>
      </c>
      <c r="J87" s="7"/>
      <c r="K87" s="4">
        <v>17702.22</v>
      </c>
      <c r="L87" s="4">
        <f t="shared" si="6"/>
        <v>0</v>
      </c>
      <c r="M87" s="22">
        <v>0.2</v>
      </c>
      <c r="N87" s="4">
        <f t="shared" si="7"/>
        <v>0</v>
      </c>
      <c r="O87" s="4">
        <f t="shared" si="8"/>
        <v>0</v>
      </c>
    </row>
    <row r="88" spans="1:15" ht="60" outlineLevel="2">
      <c r="A88" s="26" t="s">
        <v>213</v>
      </c>
      <c r="B88" s="6" t="s">
        <v>21</v>
      </c>
      <c r="C88" s="3">
        <v>84</v>
      </c>
      <c r="D88" s="6" t="s">
        <v>132</v>
      </c>
      <c r="E88" s="38" t="s">
        <v>340</v>
      </c>
      <c r="F88" s="6" t="s">
        <v>4</v>
      </c>
      <c r="G88" s="6" t="s">
        <v>23</v>
      </c>
      <c r="H88" s="6" t="s">
        <v>132</v>
      </c>
      <c r="I88" s="6" t="s">
        <v>215</v>
      </c>
      <c r="J88" s="7"/>
      <c r="K88" s="4">
        <v>25362.560000000001</v>
      </c>
      <c r="L88" s="4">
        <f t="shared" si="6"/>
        <v>0</v>
      </c>
      <c r="M88" s="22">
        <v>0.2</v>
      </c>
      <c r="N88" s="4">
        <f t="shared" si="7"/>
        <v>0</v>
      </c>
      <c r="O88" s="4">
        <f t="shared" si="8"/>
        <v>0</v>
      </c>
    </row>
    <row r="89" spans="1:15" ht="60" outlineLevel="2">
      <c r="A89" s="26" t="s">
        <v>213</v>
      </c>
      <c r="B89" s="6" t="s">
        <v>21</v>
      </c>
      <c r="C89" s="3">
        <v>85</v>
      </c>
      <c r="D89" s="6" t="s">
        <v>133</v>
      </c>
      <c r="E89" s="38" t="s">
        <v>341</v>
      </c>
      <c r="F89" s="6" t="s">
        <v>4</v>
      </c>
      <c r="G89" s="6" t="s">
        <v>134</v>
      </c>
      <c r="H89" s="6" t="s">
        <v>133</v>
      </c>
      <c r="I89" s="6" t="s">
        <v>215</v>
      </c>
      <c r="J89" s="7"/>
      <c r="K89" s="4">
        <v>26096.82</v>
      </c>
      <c r="L89" s="4">
        <f t="shared" si="6"/>
        <v>0</v>
      </c>
      <c r="M89" s="22">
        <v>0.2</v>
      </c>
      <c r="N89" s="4">
        <f t="shared" si="7"/>
        <v>0</v>
      </c>
      <c r="O89" s="4">
        <f t="shared" si="8"/>
        <v>0</v>
      </c>
    </row>
    <row r="90" spans="1:15" ht="60" outlineLevel="2">
      <c r="A90" s="26" t="s">
        <v>213</v>
      </c>
      <c r="B90" s="6" t="s">
        <v>21</v>
      </c>
      <c r="C90" s="3">
        <v>86</v>
      </c>
      <c r="D90" s="6" t="s">
        <v>135</v>
      </c>
      <c r="E90" s="38" t="s">
        <v>342</v>
      </c>
      <c r="F90" s="6" t="s">
        <v>4</v>
      </c>
      <c r="G90" s="6" t="s">
        <v>136</v>
      </c>
      <c r="H90" s="6" t="s">
        <v>135</v>
      </c>
      <c r="I90" s="6" t="s">
        <v>215</v>
      </c>
      <c r="J90" s="7"/>
      <c r="K90" s="4">
        <v>12805.66</v>
      </c>
      <c r="L90" s="4">
        <f t="shared" si="6"/>
        <v>0</v>
      </c>
      <c r="M90" s="22">
        <v>0.2</v>
      </c>
      <c r="N90" s="4">
        <f t="shared" si="7"/>
        <v>0</v>
      </c>
      <c r="O90" s="4">
        <f t="shared" si="8"/>
        <v>0</v>
      </c>
    </row>
    <row r="91" spans="1:15" ht="60" outlineLevel="2">
      <c r="A91" s="26" t="s">
        <v>213</v>
      </c>
      <c r="B91" s="6" t="s">
        <v>21</v>
      </c>
      <c r="C91" s="3">
        <v>87</v>
      </c>
      <c r="D91" s="6" t="s">
        <v>137</v>
      </c>
      <c r="E91" s="38" t="s">
        <v>343</v>
      </c>
      <c r="F91" s="6" t="s">
        <v>4</v>
      </c>
      <c r="G91" s="6" t="s">
        <v>136</v>
      </c>
      <c r="H91" s="6" t="s">
        <v>137</v>
      </c>
      <c r="I91" s="6" t="s">
        <v>215</v>
      </c>
      <c r="J91" s="7"/>
      <c r="K91" s="4">
        <v>12920.95</v>
      </c>
      <c r="L91" s="4">
        <f t="shared" si="6"/>
        <v>0</v>
      </c>
      <c r="M91" s="22">
        <v>0.2</v>
      </c>
      <c r="N91" s="4">
        <f t="shared" si="7"/>
        <v>0</v>
      </c>
      <c r="O91" s="4">
        <f t="shared" si="8"/>
        <v>0</v>
      </c>
    </row>
    <row r="92" spans="1:15" ht="60" outlineLevel="2">
      <c r="A92" s="26" t="s">
        <v>213</v>
      </c>
      <c r="B92" s="6" t="s">
        <v>21</v>
      </c>
      <c r="C92" s="3">
        <v>88</v>
      </c>
      <c r="D92" s="6" t="s">
        <v>138</v>
      </c>
      <c r="E92" s="38" t="s">
        <v>344</v>
      </c>
      <c r="F92" s="6" t="s">
        <v>4</v>
      </c>
      <c r="G92" s="6" t="s">
        <v>136</v>
      </c>
      <c r="H92" s="6" t="s">
        <v>138</v>
      </c>
      <c r="I92" s="6" t="s">
        <v>215</v>
      </c>
      <c r="J92" s="7"/>
      <c r="K92" s="4">
        <v>9984.23</v>
      </c>
      <c r="L92" s="4">
        <f t="shared" si="6"/>
        <v>0</v>
      </c>
      <c r="M92" s="22">
        <v>0.2</v>
      </c>
      <c r="N92" s="4">
        <f t="shared" si="7"/>
        <v>0</v>
      </c>
      <c r="O92" s="4">
        <f t="shared" si="8"/>
        <v>0</v>
      </c>
    </row>
    <row r="93" spans="1:15" ht="60" outlineLevel="2">
      <c r="A93" s="26" t="s">
        <v>213</v>
      </c>
      <c r="B93" s="6" t="s">
        <v>21</v>
      </c>
      <c r="C93" s="3">
        <v>89</v>
      </c>
      <c r="D93" s="6" t="s">
        <v>139</v>
      </c>
      <c r="E93" s="38" t="s">
        <v>345</v>
      </c>
      <c r="F93" s="6" t="s">
        <v>4</v>
      </c>
      <c r="G93" s="6" t="s">
        <v>136</v>
      </c>
      <c r="H93" s="6" t="s">
        <v>139</v>
      </c>
      <c r="I93" s="6" t="s">
        <v>215</v>
      </c>
      <c r="J93" s="7"/>
      <c r="K93" s="4">
        <v>6486.26</v>
      </c>
      <c r="L93" s="4">
        <f t="shared" si="6"/>
        <v>0</v>
      </c>
      <c r="M93" s="22">
        <v>0.2</v>
      </c>
      <c r="N93" s="4">
        <f t="shared" si="7"/>
        <v>0</v>
      </c>
      <c r="O93" s="4">
        <f t="shared" si="8"/>
        <v>0</v>
      </c>
    </row>
    <row r="94" spans="1:15" ht="60" outlineLevel="2">
      <c r="A94" s="26" t="s">
        <v>213</v>
      </c>
      <c r="B94" s="6" t="s">
        <v>21</v>
      </c>
      <c r="C94" s="3">
        <v>90</v>
      </c>
      <c r="D94" s="6" t="s">
        <v>140</v>
      </c>
      <c r="E94" s="38" t="s">
        <v>346</v>
      </c>
      <c r="F94" s="6" t="s">
        <v>4</v>
      </c>
      <c r="G94" s="6" t="s">
        <v>134</v>
      </c>
      <c r="H94" s="6" t="s">
        <v>140</v>
      </c>
      <c r="I94" s="6" t="s">
        <v>215</v>
      </c>
      <c r="J94" s="7"/>
      <c r="K94" s="4">
        <v>16503.87</v>
      </c>
      <c r="L94" s="4">
        <f t="shared" si="6"/>
        <v>0</v>
      </c>
      <c r="M94" s="22">
        <v>0.2</v>
      </c>
      <c r="N94" s="4">
        <f t="shared" si="7"/>
        <v>0</v>
      </c>
      <c r="O94" s="4">
        <f t="shared" si="8"/>
        <v>0</v>
      </c>
    </row>
    <row r="95" spans="1:15" ht="60" outlineLevel="2">
      <c r="A95" s="26" t="s">
        <v>213</v>
      </c>
      <c r="B95" s="6" t="s">
        <v>21</v>
      </c>
      <c r="C95" s="3">
        <v>91</v>
      </c>
      <c r="D95" s="6" t="s">
        <v>141</v>
      </c>
      <c r="E95" s="38" t="s">
        <v>347</v>
      </c>
      <c r="F95" s="6" t="s">
        <v>4</v>
      </c>
      <c r="G95" s="6" t="s">
        <v>134</v>
      </c>
      <c r="H95" s="6" t="s">
        <v>141</v>
      </c>
      <c r="I95" s="6" t="s">
        <v>215</v>
      </c>
      <c r="J95" s="7"/>
      <c r="K95" s="4">
        <v>13773.45</v>
      </c>
      <c r="L95" s="4">
        <f t="shared" si="6"/>
        <v>0</v>
      </c>
      <c r="M95" s="22">
        <v>0.2</v>
      </c>
      <c r="N95" s="4">
        <f t="shared" si="7"/>
        <v>0</v>
      </c>
      <c r="O95" s="4">
        <f t="shared" si="8"/>
        <v>0</v>
      </c>
    </row>
    <row r="96" spans="1:15" ht="60" outlineLevel="2">
      <c r="A96" s="26" t="s">
        <v>213</v>
      </c>
      <c r="B96" s="6" t="s">
        <v>21</v>
      </c>
      <c r="C96" s="3">
        <v>92</v>
      </c>
      <c r="D96" s="6" t="s">
        <v>142</v>
      </c>
      <c r="E96" s="38" t="s">
        <v>348</v>
      </c>
      <c r="F96" s="6" t="s">
        <v>4</v>
      </c>
      <c r="G96" s="6" t="s">
        <v>136</v>
      </c>
      <c r="H96" s="6" t="s">
        <v>142</v>
      </c>
      <c r="I96" s="6" t="s">
        <v>215</v>
      </c>
      <c r="J96" s="7"/>
      <c r="K96" s="4">
        <v>12323.29</v>
      </c>
      <c r="L96" s="4">
        <f t="shared" si="6"/>
        <v>0</v>
      </c>
      <c r="M96" s="22">
        <v>0.2</v>
      </c>
      <c r="N96" s="4">
        <f t="shared" si="7"/>
        <v>0</v>
      </c>
      <c r="O96" s="4">
        <f t="shared" si="8"/>
        <v>0</v>
      </c>
    </row>
    <row r="97" spans="1:15" ht="60" outlineLevel="2">
      <c r="A97" s="26" t="s">
        <v>213</v>
      </c>
      <c r="B97" s="6" t="s">
        <v>21</v>
      </c>
      <c r="C97" s="3">
        <v>93</v>
      </c>
      <c r="D97" s="6" t="s">
        <v>143</v>
      </c>
      <c r="E97" s="38" t="s">
        <v>349</v>
      </c>
      <c r="F97" s="6" t="s">
        <v>4</v>
      </c>
      <c r="G97" s="6" t="s">
        <v>144</v>
      </c>
      <c r="H97" s="6" t="s">
        <v>143</v>
      </c>
      <c r="I97" s="6" t="s">
        <v>215</v>
      </c>
      <c r="J97" s="7"/>
      <c r="K97" s="4">
        <v>50816.4</v>
      </c>
      <c r="L97" s="4">
        <f t="shared" si="6"/>
        <v>0</v>
      </c>
      <c r="M97" s="22">
        <v>0.2</v>
      </c>
      <c r="N97" s="4">
        <f t="shared" si="7"/>
        <v>0</v>
      </c>
      <c r="O97" s="4">
        <f t="shared" si="8"/>
        <v>0</v>
      </c>
    </row>
    <row r="98" spans="1:15" ht="60" outlineLevel="2">
      <c r="A98" s="26" t="s">
        <v>213</v>
      </c>
      <c r="B98" s="6" t="s">
        <v>21</v>
      </c>
      <c r="C98" s="3">
        <v>94</v>
      </c>
      <c r="D98" s="6" t="s">
        <v>145</v>
      </c>
      <c r="E98" s="38" t="s">
        <v>350</v>
      </c>
      <c r="F98" s="6" t="s">
        <v>4</v>
      </c>
      <c r="G98" s="6" t="s">
        <v>146</v>
      </c>
      <c r="H98" s="6" t="s">
        <v>145</v>
      </c>
      <c r="I98" s="6" t="s">
        <v>215</v>
      </c>
      <c r="J98" s="7"/>
      <c r="K98" s="4">
        <v>50816.4</v>
      </c>
      <c r="L98" s="4">
        <f t="shared" si="6"/>
        <v>0</v>
      </c>
      <c r="M98" s="22">
        <v>0.2</v>
      </c>
      <c r="N98" s="4">
        <f t="shared" si="7"/>
        <v>0</v>
      </c>
      <c r="O98" s="4">
        <f t="shared" si="8"/>
        <v>0</v>
      </c>
    </row>
    <row r="99" spans="1:15" ht="60" outlineLevel="2">
      <c r="A99" s="26" t="s">
        <v>213</v>
      </c>
      <c r="B99" s="6" t="s">
        <v>21</v>
      </c>
      <c r="C99" s="3">
        <v>95</v>
      </c>
      <c r="D99" s="6" t="s">
        <v>147</v>
      </c>
      <c r="E99" s="38" t="s">
        <v>351</v>
      </c>
      <c r="F99" s="6" t="s">
        <v>4</v>
      </c>
      <c r="G99" s="6" t="s">
        <v>75</v>
      </c>
      <c r="H99" s="6" t="s">
        <v>147</v>
      </c>
      <c r="I99" s="6" t="s">
        <v>215</v>
      </c>
      <c r="J99" s="7"/>
      <c r="K99" s="4">
        <v>20320.8</v>
      </c>
      <c r="L99" s="4">
        <f t="shared" si="6"/>
        <v>0</v>
      </c>
      <c r="M99" s="22">
        <v>0.2</v>
      </c>
      <c r="N99" s="4">
        <f t="shared" si="7"/>
        <v>0</v>
      </c>
      <c r="O99" s="4">
        <f t="shared" si="8"/>
        <v>0</v>
      </c>
    </row>
    <row r="100" spans="1:15" ht="60" outlineLevel="2">
      <c r="A100" s="26" t="s">
        <v>213</v>
      </c>
      <c r="B100" s="6" t="s">
        <v>21</v>
      </c>
      <c r="C100" s="3">
        <v>96</v>
      </c>
      <c r="D100" s="6" t="s">
        <v>148</v>
      </c>
      <c r="E100" s="38" t="s">
        <v>352</v>
      </c>
      <c r="F100" s="6" t="s">
        <v>4</v>
      </c>
      <c r="G100" s="6" t="s">
        <v>75</v>
      </c>
      <c r="H100" s="6" t="s">
        <v>148</v>
      </c>
      <c r="I100" s="6" t="s">
        <v>215</v>
      </c>
      <c r="J100" s="7"/>
      <c r="K100" s="4">
        <v>17899.419999999998</v>
      </c>
      <c r="L100" s="4">
        <f t="shared" si="6"/>
        <v>0</v>
      </c>
      <c r="M100" s="22">
        <v>0.2</v>
      </c>
      <c r="N100" s="4">
        <f t="shared" si="7"/>
        <v>0</v>
      </c>
      <c r="O100" s="4">
        <f t="shared" si="8"/>
        <v>0</v>
      </c>
    </row>
    <row r="101" spans="1:15" ht="60" outlineLevel="2">
      <c r="A101" s="26" t="s">
        <v>213</v>
      </c>
      <c r="B101" s="6" t="s">
        <v>21</v>
      </c>
      <c r="C101" s="3">
        <v>97</v>
      </c>
      <c r="D101" s="6" t="s">
        <v>149</v>
      </c>
      <c r="E101" s="38" t="s">
        <v>353</v>
      </c>
      <c r="F101" s="6" t="s">
        <v>4</v>
      </c>
      <c r="G101" s="6" t="s">
        <v>150</v>
      </c>
      <c r="H101" s="6" t="s">
        <v>149</v>
      </c>
      <c r="I101" s="6" t="s">
        <v>215</v>
      </c>
      <c r="J101" s="7"/>
      <c r="K101" s="4">
        <v>11136.4</v>
      </c>
      <c r="L101" s="4">
        <f t="shared" si="6"/>
        <v>0</v>
      </c>
      <c r="M101" s="22">
        <v>0.2</v>
      </c>
      <c r="N101" s="4">
        <f t="shared" si="7"/>
        <v>0</v>
      </c>
      <c r="O101" s="4">
        <f t="shared" si="8"/>
        <v>0</v>
      </c>
    </row>
    <row r="102" spans="1:15" ht="60" outlineLevel="2">
      <c r="A102" s="26" t="s">
        <v>213</v>
      </c>
      <c r="B102" s="6" t="s">
        <v>21</v>
      </c>
      <c r="C102" s="3">
        <v>98</v>
      </c>
      <c r="D102" s="6" t="s">
        <v>149</v>
      </c>
      <c r="E102" s="38" t="s">
        <v>354</v>
      </c>
      <c r="F102" s="6" t="s">
        <v>4</v>
      </c>
      <c r="G102" s="6" t="s">
        <v>55</v>
      </c>
      <c r="H102" s="6" t="s">
        <v>149</v>
      </c>
      <c r="I102" s="6" t="s">
        <v>215</v>
      </c>
      <c r="J102" s="7"/>
      <c r="K102" s="4">
        <v>25894.799999999999</v>
      </c>
      <c r="L102" s="4">
        <f t="shared" si="6"/>
        <v>0</v>
      </c>
      <c r="M102" s="22">
        <v>0.2</v>
      </c>
      <c r="N102" s="4">
        <f t="shared" si="7"/>
        <v>0</v>
      </c>
      <c r="O102" s="4">
        <f t="shared" si="8"/>
        <v>0</v>
      </c>
    </row>
    <row r="103" spans="1:15" customFormat="1" ht="60" outlineLevel="2">
      <c r="A103" s="26" t="s">
        <v>213</v>
      </c>
      <c r="B103" s="6" t="s">
        <v>21</v>
      </c>
      <c r="C103" s="3">
        <v>99</v>
      </c>
      <c r="D103" s="6" t="s">
        <v>151</v>
      </c>
      <c r="E103" s="38" t="s">
        <v>355</v>
      </c>
      <c r="F103" s="6" t="s">
        <v>4</v>
      </c>
      <c r="G103" s="6" t="s">
        <v>75</v>
      </c>
      <c r="H103" s="6" t="s">
        <v>151</v>
      </c>
      <c r="I103" s="6" t="s">
        <v>215</v>
      </c>
      <c r="J103" s="7"/>
      <c r="K103" s="4">
        <v>54184.14</v>
      </c>
      <c r="L103" s="4">
        <f t="shared" si="6"/>
        <v>0</v>
      </c>
      <c r="M103" s="22">
        <v>0.2</v>
      </c>
      <c r="N103" s="4">
        <f t="shared" si="7"/>
        <v>0</v>
      </c>
      <c r="O103" s="4">
        <f t="shared" si="8"/>
        <v>0</v>
      </c>
    </row>
    <row r="104" spans="1:15" ht="60" outlineLevel="2">
      <c r="A104" s="26" t="s">
        <v>213</v>
      </c>
      <c r="B104" s="6" t="s">
        <v>21</v>
      </c>
      <c r="C104" s="3">
        <v>100</v>
      </c>
      <c r="D104" s="6" t="s">
        <v>152</v>
      </c>
      <c r="E104" s="38" t="s">
        <v>356</v>
      </c>
      <c r="F104" s="6" t="s">
        <v>4</v>
      </c>
      <c r="G104" s="6" t="s">
        <v>153</v>
      </c>
      <c r="H104" s="6" t="s">
        <v>152</v>
      </c>
      <c r="I104" s="6" t="s">
        <v>215</v>
      </c>
      <c r="J104" s="7"/>
      <c r="K104" s="4">
        <v>77517</v>
      </c>
      <c r="L104" s="4">
        <f t="shared" si="6"/>
        <v>0</v>
      </c>
      <c r="M104" s="22">
        <v>0.2</v>
      </c>
      <c r="N104" s="4">
        <f t="shared" si="7"/>
        <v>0</v>
      </c>
      <c r="O104" s="4">
        <f t="shared" si="8"/>
        <v>0</v>
      </c>
    </row>
    <row r="105" spans="1:15" ht="60" outlineLevel="2">
      <c r="A105" s="26" t="s">
        <v>213</v>
      </c>
      <c r="B105" s="6" t="s">
        <v>21</v>
      </c>
      <c r="C105" s="3">
        <v>101</v>
      </c>
      <c r="D105" s="6" t="s">
        <v>154</v>
      </c>
      <c r="E105" s="38" t="s">
        <v>357</v>
      </c>
      <c r="F105" s="6" t="s">
        <v>4</v>
      </c>
      <c r="G105" s="6" t="s">
        <v>23</v>
      </c>
      <c r="H105" s="6" t="s">
        <v>154</v>
      </c>
      <c r="I105" s="6" t="s">
        <v>215</v>
      </c>
      <c r="J105" s="7"/>
      <c r="K105" s="4">
        <v>17699.18</v>
      </c>
      <c r="L105" s="4">
        <f t="shared" si="6"/>
        <v>0</v>
      </c>
      <c r="M105" s="22">
        <v>0.2</v>
      </c>
      <c r="N105" s="4">
        <f t="shared" si="7"/>
        <v>0</v>
      </c>
      <c r="O105" s="4">
        <f t="shared" si="8"/>
        <v>0</v>
      </c>
    </row>
    <row r="106" spans="1:15" ht="60" outlineLevel="2">
      <c r="A106" s="26" t="s">
        <v>213</v>
      </c>
      <c r="B106" s="6" t="s">
        <v>21</v>
      </c>
      <c r="C106" s="3">
        <v>102</v>
      </c>
      <c r="D106" s="6" t="s">
        <v>155</v>
      </c>
      <c r="E106" s="38" t="s">
        <v>358</v>
      </c>
      <c r="F106" s="6" t="s">
        <v>4</v>
      </c>
      <c r="G106" s="6" t="s">
        <v>75</v>
      </c>
      <c r="H106" s="6" t="s">
        <v>240</v>
      </c>
      <c r="I106" s="6" t="s">
        <v>215</v>
      </c>
      <c r="J106" s="7"/>
      <c r="K106" s="4">
        <v>82024.800000000003</v>
      </c>
      <c r="L106" s="4">
        <f t="shared" si="6"/>
        <v>0</v>
      </c>
      <c r="M106" s="22">
        <v>0.2</v>
      </c>
      <c r="N106" s="4">
        <f t="shared" si="7"/>
        <v>0</v>
      </c>
      <c r="O106" s="4">
        <f t="shared" si="8"/>
        <v>0</v>
      </c>
    </row>
    <row r="107" spans="1:15" ht="60" outlineLevel="2">
      <c r="A107" s="26" t="s">
        <v>213</v>
      </c>
      <c r="B107" s="6" t="s">
        <v>21</v>
      </c>
      <c r="C107" s="3">
        <v>103</v>
      </c>
      <c r="D107" s="6" t="s">
        <v>156</v>
      </c>
      <c r="E107" s="38" t="s">
        <v>359</v>
      </c>
      <c r="F107" s="6" t="s">
        <v>4</v>
      </c>
      <c r="G107" s="6" t="s">
        <v>75</v>
      </c>
      <c r="H107" s="6" t="s">
        <v>240</v>
      </c>
      <c r="I107" s="6" t="s">
        <v>215</v>
      </c>
      <c r="J107" s="7"/>
      <c r="K107" s="4">
        <v>54870</v>
      </c>
      <c r="L107" s="4">
        <f t="shared" si="6"/>
        <v>0</v>
      </c>
      <c r="M107" s="22">
        <v>0.2</v>
      </c>
      <c r="N107" s="4">
        <f t="shared" si="7"/>
        <v>0</v>
      </c>
      <c r="O107" s="4">
        <f t="shared" si="8"/>
        <v>0</v>
      </c>
    </row>
    <row r="108" spans="1:15" ht="60" outlineLevel="2">
      <c r="A108" s="26" t="s">
        <v>213</v>
      </c>
      <c r="B108" s="6" t="s">
        <v>21</v>
      </c>
      <c r="C108" s="3">
        <v>104</v>
      </c>
      <c r="D108" s="6" t="s">
        <v>157</v>
      </c>
      <c r="E108" s="38" t="s">
        <v>360</v>
      </c>
      <c r="F108" s="6" t="s">
        <v>4</v>
      </c>
      <c r="G108" s="6" t="s">
        <v>158</v>
      </c>
      <c r="H108" s="6" t="s">
        <v>241</v>
      </c>
      <c r="I108" s="6" t="s">
        <v>215</v>
      </c>
      <c r="J108" s="7"/>
      <c r="K108" s="4">
        <v>86760</v>
      </c>
      <c r="L108" s="4">
        <f t="shared" si="6"/>
        <v>0</v>
      </c>
      <c r="M108" s="22">
        <v>0.2</v>
      </c>
      <c r="N108" s="4">
        <f t="shared" si="7"/>
        <v>0</v>
      </c>
      <c r="O108" s="4">
        <f t="shared" si="8"/>
        <v>0</v>
      </c>
    </row>
    <row r="109" spans="1:15" ht="60" outlineLevel="2">
      <c r="A109" s="26" t="s">
        <v>213</v>
      </c>
      <c r="B109" s="6" t="s">
        <v>21</v>
      </c>
      <c r="C109" s="3">
        <v>105</v>
      </c>
      <c r="D109" s="6" t="s">
        <v>159</v>
      </c>
      <c r="E109" s="38" t="s">
        <v>361</v>
      </c>
      <c r="F109" s="6" t="s">
        <v>4</v>
      </c>
      <c r="G109" s="6" t="s">
        <v>160</v>
      </c>
      <c r="H109" s="6" t="s">
        <v>159</v>
      </c>
      <c r="I109" s="6" t="s">
        <v>215</v>
      </c>
      <c r="J109" s="7"/>
      <c r="K109" s="4">
        <v>14446.8</v>
      </c>
      <c r="L109" s="4">
        <f t="shared" si="6"/>
        <v>0</v>
      </c>
      <c r="M109" s="22">
        <v>0.2</v>
      </c>
      <c r="N109" s="4">
        <f t="shared" si="7"/>
        <v>0</v>
      </c>
      <c r="O109" s="4">
        <f t="shared" si="8"/>
        <v>0</v>
      </c>
    </row>
    <row r="110" spans="1:15" customFormat="1" ht="60" outlineLevel="2">
      <c r="A110" s="26" t="s">
        <v>213</v>
      </c>
      <c r="B110" s="6" t="s">
        <v>21</v>
      </c>
      <c r="C110" s="3">
        <v>106</v>
      </c>
      <c r="D110" s="6" t="s">
        <v>161</v>
      </c>
      <c r="E110" s="38" t="s">
        <v>362</v>
      </c>
      <c r="F110" s="6" t="s">
        <v>4</v>
      </c>
      <c r="G110" s="6" t="s">
        <v>162</v>
      </c>
      <c r="H110" s="6" t="s">
        <v>161</v>
      </c>
      <c r="I110" s="6" t="s">
        <v>215</v>
      </c>
      <c r="J110" s="7"/>
      <c r="K110" s="4">
        <v>4657.2</v>
      </c>
      <c r="L110" s="4">
        <f t="shared" si="6"/>
        <v>0</v>
      </c>
      <c r="M110" s="22">
        <v>0.2</v>
      </c>
      <c r="N110" s="4">
        <f t="shared" si="7"/>
        <v>0</v>
      </c>
      <c r="O110" s="4">
        <f t="shared" si="8"/>
        <v>0</v>
      </c>
    </row>
    <row r="111" spans="1:15" customFormat="1" ht="60" outlineLevel="2">
      <c r="A111" s="26" t="s">
        <v>213</v>
      </c>
      <c r="B111" s="6" t="s">
        <v>21</v>
      </c>
      <c r="C111" s="3">
        <v>107</v>
      </c>
      <c r="D111" s="6" t="s">
        <v>161</v>
      </c>
      <c r="E111" s="38" t="s">
        <v>363</v>
      </c>
      <c r="F111" s="6" t="s">
        <v>4</v>
      </c>
      <c r="G111" s="6" t="s">
        <v>163</v>
      </c>
      <c r="H111" s="6" t="s">
        <v>161</v>
      </c>
      <c r="I111" s="6" t="s">
        <v>215</v>
      </c>
      <c r="J111" s="7"/>
      <c r="K111" s="4">
        <v>5174.3999999999996</v>
      </c>
      <c r="L111" s="4">
        <f t="shared" si="6"/>
        <v>0</v>
      </c>
      <c r="M111" s="22">
        <v>0.2</v>
      </c>
      <c r="N111" s="4">
        <f t="shared" si="7"/>
        <v>0</v>
      </c>
      <c r="O111" s="4">
        <f t="shared" si="8"/>
        <v>0</v>
      </c>
    </row>
    <row r="112" spans="1:15" ht="60" outlineLevel="2">
      <c r="A112" s="26" t="s">
        <v>213</v>
      </c>
      <c r="B112" s="6" t="s">
        <v>21</v>
      </c>
      <c r="C112" s="3">
        <v>108</v>
      </c>
      <c r="D112" s="6" t="s">
        <v>164</v>
      </c>
      <c r="E112" s="38" t="s">
        <v>364</v>
      </c>
      <c r="F112" s="6" t="s">
        <v>4</v>
      </c>
      <c r="G112" s="6" t="s">
        <v>165</v>
      </c>
      <c r="H112" s="6" t="s">
        <v>242</v>
      </c>
      <c r="I112" s="6" t="s">
        <v>215</v>
      </c>
      <c r="J112" s="7"/>
      <c r="K112" s="4">
        <v>14838.3</v>
      </c>
      <c r="L112" s="4">
        <f t="shared" si="6"/>
        <v>0</v>
      </c>
      <c r="M112" s="22">
        <v>0.2</v>
      </c>
      <c r="N112" s="4">
        <f t="shared" si="7"/>
        <v>0</v>
      </c>
      <c r="O112" s="4">
        <f t="shared" si="8"/>
        <v>0</v>
      </c>
    </row>
    <row r="113" spans="1:15" ht="60" outlineLevel="2">
      <c r="A113" s="26" t="s">
        <v>213</v>
      </c>
      <c r="B113" s="6" t="s">
        <v>21</v>
      </c>
      <c r="C113" s="3">
        <v>109</v>
      </c>
      <c r="D113" s="6" t="s">
        <v>166</v>
      </c>
      <c r="E113" s="38" t="s">
        <v>365</v>
      </c>
      <c r="F113" s="6" t="s">
        <v>4</v>
      </c>
      <c r="G113" s="6" t="s">
        <v>48</v>
      </c>
      <c r="H113" s="6" t="s">
        <v>166</v>
      </c>
      <c r="I113" s="6" t="s">
        <v>215</v>
      </c>
      <c r="J113" s="7"/>
      <c r="K113" s="4">
        <v>3872.4</v>
      </c>
      <c r="L113" s="4">
        <f t="shared" si="6"/>
        <v>0</v>
      </c>
      <c r="M113" s="22">
        <v>0.2</v>
      </c>
      <c r="N113" s="4">
        <f t="shared" si="7"/>
        <v>0</v>
      </c>
      <c r="O113" s="4">
        <f t="shared" si="8"/>
        <v>0</v>
      </c>
    </row>
    <row r="114" spans="1:15" ht="60" outlineLevel="2">
      <c r="A114" s="26" t="s">
        <v>213</v>
      </c>
      <c r="B114" s="6" t="s">
        <v>21</v>
      </c>
      <c r="C114" s="3">
        <v>110</v>
      </c>
      <c r="D114" s="6" t="s">
        <v>167</v>
      </c>
      <c r="E114" s="38" t="s">
        <v>366</v>
      </c>
      <c r="F114" s="6" t="s">
        <v>4</v>
      </c>
      <c r="G114" s="6" t="s">
        <v>62</v>
      </c>
      <c r="H114" s="6" t="s">
        <v>167</v>
      </c>
      <c r="I114" s="6" t="s">
        <v>215</v>
      </c>
      <c r="J114" s="7"/>
      <c r="K114" s="4">
        <v>10448.4</v>
      </c>
      <c r="L114" s="4">
        <f t="shared" si="6"/>
        <v>0</v>
      </c>
      <c r="M114" s="22">
        <v>0.2</v>
      </c>
      <c r="N114" s="4">
        <f t="shared" si="7"/>
        <v>0</v>
      </c>
      <c r="O114" s="4">
        <f t="shared" si="8"/>
        <v>0</v>
      </c>
    </row>
    <row r="115" spans="1:15" ht="60" outlineLevel="2">
      <c r="A115" s="26" t="s">
        <v>213</v>
      </c>
      <c r="B115" s="6" t="s">
        <v>21</v>
      </c>
      <c r="C115" s="3">
        <v>111</v>
      </c>
      <c r="D115" s="6" t="s">
        <v>168</v>
      </c>
      <c r="E115" s="38" t="s">
        <v>367</v>
      </c>
      <c r="F115" s="6" t="s">
        <v>4</v>
      </c>
      <c r="G115" s="6" t="s">
        <v>75</v>
      </c>
      <c r="H115" s="6" t="s">
        <v>168</v>
      </c>
      <c r="I115" s="6" t="s">
        <v>215</v>
      </c>
      <c r="J115" s="7"/>
      <c r="K115" s="4">
        <v>62617.5</v>
      </c>
      <c r="L115" s="4">
        <f t="shared" si="6"/>
        <v>0</v>
      </c>
      <c r="M115" s="22">
        <v>0.2</v>
      </c>
      <c r="N115" s="4">
        <f t="shared" si="7"/>
        <v>0</v>
      </c>
      <c r="O115" s="4">
        <f t="shared" si="8"/>
        <v>0</v>
      </c>
    </row>
    <row r="116" spans="1:15" ht="60" outlineLevel="2">
      <c r="A116" s="26" t="s">
        <v>213</v>
      </c>
      <c r="B116" s="6" t="s">
        <v>21</v>
      </c>
      <c r="C116" s="3">
        <v>112</v>
      </c>
      <c r="D116" s="6" t="s">
        <v>169</v>
      </c>
      <c r="E116" s="38" t="s">
        <v>368</v>
      </c>
      <c r="F116" s="6" t="s">
        <v>4</v>
      </c>
      <c r="G116" s="6" t="s">
        <v>170</v>
      </c>
      <c r="H116" s="6" t="s">
        <v>169</v>
      </c>
      <c r="I116" s="6" t="s">
        <v>215</v>
      </c>
      <c r="J116" s="7"/>
      <c r="K116" s="4">
        <v>11533.2</v>
      </c>
      <c r="L116" s="4">
        <f t="shared" si="6"/>
        <v>0</v>
      </c>
      <c r="M116" s="22">
        <v>0.2</v>
      </c>
      <c r="N116" s="4">
        <f t="shared" si="7"/>
        <v>0</v>
      </c>
      <c r="O116" s="4">
        <f t="shared" si="8"/>
        <v>0</v>
      </c>
    </row>
    <row r="117" spans="1:15" customFormat="1" ht="60" outlineLevel="2">
      <c r="A117" s="26" t="s">
        <v>213</v>
      </c>
      <c r="B117" s="6" t="s">
        <v>21</v>
      </c>
      <c r="C117" s="3">
        <v>113</v>
      </c>
      <c r="D117" s="6" t="s">
        <v>171</v>
      </c>
      <c r="E117" s="38" t="s">
        <v>369</v>
      </c>
      <c r="F117" s="6" t="s">
        <v>4</v>
      </c>
      <c r="G117" s="6" t="s">
        <v>75</v>
      </c>
      <c r="H117" s="6" t="s">
        <v>171</v>
      </c>
      <c r="I117" s="6" t="s">
        <v>215</v>
      </c>
      <c r="J117" s="7"/>
      <c r="K117" s="4">
        <v>91600.8</v>
      </c>
      <c r="L117" s="4">
        <f t="shared" si="6"/>
        <v>0</v>
      </c>
      <c r="M117" s="22">
        <v>0.2</v>
      </c>
      <c r="N117" s="4">
        <f t="shared" si="7"/>
        <v>0</v>
      </c>
      <c r="O117" s="4">
        <f t="shared" si="8"/>
        <v>0</v>
      </c>
    </row>
    <row r="118" spans="1:15" ht="60" outlineLevel="2">
      <c r="A118" s="26" t="s">
        <v>213</v>
      </c>
      <c r="B118" s="6" t="s">
        <v>21</v>
      </c>
      <c r="C118" s="3">
        <v>114</v>
      </c>
      <c r="D118" s="6" t="s">
        <v>172</v>
      </c>
      <c r="E118" s="38" t="s">
        <v>370</v>
      </c>
      <c r="F118" s="6" t="s">
        <v>4</v>
      </c>
      <c r="G118" s="6" t="s">
        <v>75</v>
      </c>
      <c r="H118" s="6" t="s">
        <v>172</v>
      </c>
      <c r="I118" s="6" t="s">
        <v>215</v>
      </c>
      <c r="J118" s="7"/>
      <c r="K118" s="4">
        <v>68078.399999999994</v>
      </c>
      <c r="L118" s="4">
        <f t="shared" si="6"/>
        <v>0</v>
      </c>
      <c r="M118" s="22">
        <v>0.2</v>
      </c>
      <c r="N118" s="4">
        <f t="shared" si="7"/>
        <v>0</v>
      </c>
      <c r="O118" s="4">
        <f t="shared" si="8"/>
        <v>0</v>
      </c>
    </row>
    <row r="119" spans="1:15" ht="60" outlineLevel="2">
      <c r="A119" s="26" t="s">
        <v>213</v>
      </c>
      <c r="B119" s="6" t="s">
        <v>21</v>
      </c>
      <c r="C119" s="3">
        <v>115</v>
      </c>
      <c r="D119" s="6" t="s">
        <v>173</v>
      </c>
      <c r="E119" s="38" t="s">
        <v>371</v>
      </c>
      <c r="F119" s="6" t="s">
        <v>4</v>
      </c>
      <c r="G119" s="6" t="s">
        <v>75</v>
      </c>
      <c r="H119" s="6" t="s">
        <v>243</v>
      </c>
      <c r="I119" s="6" t="s">
        <v>215</v>
      </c>
      <c r="J119" s="7"/>
      <c r="K119" s="4">
        <v>57270.240000000005</v>
      </c>
      <c r="L119" s="4">
        <f t="shared" si="6"/>
        <v>0</v>
      </c>
      <c r="M119" s="22">
        <v>0.2</v>
      </c>
      <c r="N119" s="4">
        <f t="shared" si="7"/>
        <v>0</v>
      </c>
      <c r="O119" s="4">
        <f t="shared" si="8"/>
        <v>0</v>
      </c>
    </row>
    <row r="120" spans="1:15" ht="60" outlineLevel="2">
      <c r="A120" s="26" t="s">
        <v>213</v>
      </c>
      <c r="B120" s="6" t="s">
        <v>21</v>
      </c>
      <c r="C120" s="3">
        <v>116</v>
      </c>
      <c r="D120" s="6" t="s">
        <v>174</v>
      </c>
      <c r="E120" s="38" t="s">
        <v>372</v>
      </c>
      <c r="F120" s="6" t="s">
        <v>4</v>
      </c>
      <c r="G120" s="6" t="s">
        <v>75</v>
      </c>
      <c r="H120" s="6" t="s">
        <v>243</v>
      </c>
      <c r="I120" s="6" t="s">
        <v>215</v>
      </c>
      <c r="J120" s="7"/>
      <c r="K120" s="4">
        <v>26826.240000000002</v>
      </c>
      <c r="L120" s="4">
        <f t="shared" si="6"/>
        <v>0</v>
      </c>
      <c r="M120" s="22">
        <v>0.2</v>
      </c>
      <c r="N120" s="4">
        <f t="shared" si="7"/>
        <v>0</v>
      </c>
      <c r="O120" s="4">
        <f t="shared" si="8"/>
        <v>0</v>
      </c>
    </row>
    <row r="121" spans="1:15" ht="60" outlineLevel="2">
      <c r="A121" s="26" t="s">
        <v>213</v>
      </c>
      <c r="B121" s="6" t="s">
        <v>21</v>
      </c>
      <c r="C121" s="3">
        <v>117</v>
      </c>
      <c r="D121" s="6" t="s">
        <v>175</v>
      </c>
      <c r="E121" s="38" t="s">
        <v>373</v>
      </c>
      <c r="F121" s="6" t="s">
        <v>4</v>
      </c>
      <c r="G121" s="6" t="s">
        <v>64</v>
      </c>
      <c r="H121" s="6" t="s">
        <v>244</v>
      </c>
      <c r="I121" s="6" t="s">
        <v>215</v>
      </c>
      <c r="J121" s="7"/>
      <c r="K121" s="4">
        <v>5336.4</v>
      </c>
      <c r="L121" s="4">
        <f t="shared" si="6"/>
        <v>0</v>
      </c>
      <c r="M121" s="22">
        <v>0.2</v>
      </c>
      <c r="N121" s="4">
        <f t="shared" si="7"/>
        <v>0</v>
      </c>
      <c r="O121" s="4">
        <f t="shared" si="8"/>
        <v>0</v>
      </c>
    </row>
    <row r="122" spans="1:15" ht="60" outlineLevel="2">
      <c r="A122" s="26" t="s">
        <v>213</v>
      </c>
      <c r="B122" s="6" t="s">
        <v>21</v>
      </c>
      <c r="C122" s="3">
        <v>118</v>
      </c>
      <c r="D122" s="6" t="s">
        <v>176</v>
      </c>
      <c r="E122" s="38" t="s">
        <v>374</v>
      </c>
      <c r="F122" s="6" t="s">
        <v>4</v>
      </c>
      <c r="G122" s="6" t="s">
        <v>62</v>
      </c>
      <c r="H122" s="6" t="s">
        <v>176</v>
      </c>
      <c r="I122" s="6" t="s">
        <v>215</v>
      </c>
      <c r="J122" s="7"/>
      <c r="K122" s="4">
        <v>24016.15</v>
      </c>
      <c r="L122" s="4">
        <f t="shared" si="6"/>
        <v>0</v>
      </c>
      <c r="M122" s="22">
        <v>0.2</v>
      </c>
      <c r="N122" s="4">
        <f t="shared" si="7"/>
        <v>0</v>
      </c>
      <c r="O122" s="4">
        <f t="shared" si="8"/>
        <v>0</v>
      </c>
    </row>
    <row r="123" spans="1:15" customFormat="1" ht="60" outlineLevel="2">
      <c r="A123" s="26" t="s">
        <v>213</v>
      </c>
      <c r="B123" s="6" t="s">
        <v>21</v>
      </c>
      <c r="C123" s="3">
        <v>119</v>
      </c>
      <c r="D123" s="6" t="s">
        <v>177</v>
      </c>
      <c r="E123" s="38" t="s">
        <v>375</v>
      </c>
      <c r="F123" s="6" t="s">
        <v>4</v>
      </c>
      <c r="G123" s="6" t="s">
        <v>178</v>
      </c>
      <c r="H123" s="6" t="s">
        <v>245</v>
      </c>
      <c r="I123" s="6" t="s">
        <v>215</v>
      </c>
      <c r="J123" s="7"/>
      <c r="K123" s="4">
        <v>6906.83</v>
      </c>
      <c r="L123" s="4">
        <f t="shared" si="6"/>
        <v>0</v>
      </c>
      <c r="M123" s="22">
        <v>0.2</v>
      </c>
      <c r="N123" s="4">
        <f t="shared" si="7"/>
        <v>0</v>
      </c>
      <c r="O123" s="4">
        <f t="shared" si="8"/>
        <v>0</v>
      </c>
    </row>
    <row r="124" spans="1:15" ht="60" outlineLevel="2">
      <c r="A124" s="26" t="s">
        <v>213</v>
      </c>
      <c r="B124" s="6" t="s">
        <v>21</v>
      </c>
      <c r="C124" s="3">
        <v>120</v>
      </c>
      <c r="D124" s="6" t="s">
        <v>179</v>
      </c>
      <c r="E124" s="38" t="s">
        <v>376</v>
      </c>
      <c r="F124" s="6" t="s">
        <v>4</v>
      </c>
      <c r="G124" s="6" t="s">
        <v>180</v>
      </c>
      <c r="H124" s="6" t="s">
        <v>246</v>
      </c>
      <c r="I124" s="6" t="s">
        <v>247</v>
      </c>
      <c r="J124" s="7"/>
      <c r="K124" s="4">
        <v>53588</v>
      </c>
      <c r="L124" s="4">
        <f t="shared" si="6"/>
        <v>0</v>
      </c>
      <c r="M124" s="22">
        <v>0.2</v>
      </c>
      <c r="N124" s="4">
        <f t="shared" si="7"/>
        <v>0</v>
      </c>
      <c r="O124" s="4">
        <f t="shared" si="8"/>
        <v>0</v>
      </c>
    </row>
    <row r="125" spans="1:15" ht="60" outlineLevel="2">
      <c r="A125" s="26" t="s">
        <v>213</v>
      </c>
      <c r="B125" s="6" t="s">
        <v>21</v>
      </c>
      <c r="C125" s="3">
        <v>121</v>
      </c>
      <c r="D125" s="6" t="s">
        <v>181</v>
      </c>
      <c r="E125" s="38" t="s">
        <v>377</v>
      </c>
      <c r="F125" s="6" t="s">
        <v>4</v>
      </c>
      <c r="G125" s="6" t="s">
        <v>182</v>
      </c>
      <c r="H125" s="6" t="s">
        <v>248</v>
      </c>
      <c r="I125" s="6" t="s">
        <v>247</v>
      </c>
      <c r="J125" s="7"/>
      <c r="K125" s="4">
        <v>10329.200000000001</v>
      </c>
      <c r="L125" s="4">
        <f t="shared" si="6"/>
        <v>0</v>
      </c>
      <c r="M125" s="22">
        <v>0.2</v>
      </c>
      <c r="N125" s="4">
        <f t="shared" si="7"/>
        <v>0</v>
      </c>
      <c r="O125" s="4">
        <f t="shared" si="8"/>
        <v>0</v>
      </c>
    </row>
    <row r="126" spans="1:15" customFormat="1" ht="60" outlineLevel="2">
      <c r="A126" s="26" t="s">
        <v>213</v>
      </c>
      <c r="B126" s="6" t="s">
        <v>21</v>
      </c>
      <c r="C126" s="3">
        <v>122</v>
      </c>
      <c r="D126" s="6" t="s">
        <v>54</v>
      </c>
      <c r="E126" s="38" t="s">
        <v>378</v>
      </c>
      <c r="F126" s="6" t="s">
        <v>4</v>
      </c>
      <c r="G126" s="6" t="s">
        <v>183</v>
      </c>
      <c r="H126" s="6" t="s">
        <v>54</v>
      </c>
      <c r="I126" s="6" t="s">
        <v>215</v>
      </c>
      <c r="J126" s="7"/>
      <c r="K126" s="4">
        <v>8072.94</v>
      </c>
      <c r="L126" s="4">
        <f t="shared" si="6"/>
        <v>0</v>
      </c>
      <c r="M126" s="22">
        <v>0.2</v>
      </c>
      <c r="N126" s="4">
        <f t="shared" si="7"/>
        <v>0</v>
      </c>
      <c r="O126" s="4">
        <f t="shared" si="8"/>
        <v>0</v>
      </c>
    </row>
    <row r="127" spans="1:15" customFormat="1" ht="60" outlineLevel="2">
      <c r="A127" s="26" t="s">
        <v>213</v>
      </c>
      <c r="B127" s="6" t="s">
        <v>21</v>
      </c>
      <c r="C127" s="3">
        <v>123</v>
      </c>
      <c r="D127" s="6" t="s">
        <v>184</v>
      </c>
      <c r="E127" s="38" t="s">
        <v>379</v>
      </c>
      <c r="F127" s="6" t="s">
        <v>4</v>
      </c>
      <c r="G127" s="6" t="s">
        <v>55</v>
      </c>
      <c r="H127" s="6" t="s">
        <v>184</v>
      </c>
      <c r="I127" s="6" t="s">
        <v>215</v>
      </c>
      <c r="J127" s="7"/>
      <c r="K127" s="4">
        <v>26363.72</v>
      </c>
      <c r="L127" s="4">
        <f t="shared" si="6"/>
        <v>0</v>
      </c>
      <c r="M127" s="22">
        <v>0.2</v>
      </c>
      <c r="N127" s="4">
        <f t="shared" si="7"/>
        <v>0</v>
      </c>
      <c r="O127" s="4">
        <f t="shared" si="8"/>
        <v>0</v>
      </c>
    </row>
    <row r="128" spans="1:15" customFormat="1" ht="60.75" outlineLevel="2" thickBot="1">
      <c r="A128" s="26" t="s">
        <v>213</v>
      </c>
      <c r="B128" s="6" t="s">
        <v>21</v>
      </c>
      <c r="C128" s="3">
        <v>124</v>
      </c>
      <c r="D128" s="6" t="s">
        <v>185</v>
      </c>
      <c r="E128" s="38" t="s">
        <v>380</v>
      </c>
      <c r="F128" s="6" t="s">
        <v>4</v>
      </c>
      <c r="G128" s="6" t="s">
        <v>17</v>
      </c>
      <c r="H128" s="6" t="s">
        <v>231</v>
      </c>
      <c r="I128" s="6" t="s">
        <v>215</v>
      </c>
      <c r="J128" s="7"/>
      <c r="K128" s="4">
        <v>35962.660000000003</v>
      </c>
      <c r="L128" s="4">
        <f t="shared" si="6"/>
        <v>0</v>
      </c>
      <c r="M128" s="22">
        <v>0.2</v>
      </c>
      <c r="N128" s="4">
        <f t="shared" si="7"/>
        <v>0</v>
      </c>
      <c r="O128" s="4">
        <f t="shared" si="8"/>
        <v>0</v>
      </c>
    </row>
    <row r="129" spans="1:15" customFormat="1" ht="15.75" thickBot="1">
      <c r="A129" s="32" t="s">
        <v>214</v>
      </c>
      <c r="B129" s="33"/>
      <c r="C129" s="33"/>
      <c r="D129" s="33"/>
      <c r="E129" s="33"/>
      <c r="F129" s="33"/>
      <c r="G129" s="33"/>
      <c r="H129" s="33"/>
      <c r="I129" s="33"/>
      <c r="J129" s="33"/>
      <c r="K129" s="34"/>
      <c r="L129" s="27">
        <f>SUBTOTAL(9,L5:L128)</f>
        <v>0</v>
      </c>
      <c r="M129" s="28"/>
      <c r="N129" s="29">
        <f>SUBTOTAL(9,N5:N128)</f>
        <v>0</v>
      </c>
      <c r="O129" s="29">
        <f>SUBTOTAL(9,O5:O128)</f>
        <v>0</v>
      </c>
    </row>
    <row r="130" spans="1:15" customFormat="1" ht="15.75" thickBot="1">
      <c r="A130" s="32" t="s">
        <v>255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4"/>
      <c r="L130" s="27">
        <f>SUBTOTAL(9,L5:L129)</f>
        <v>0</v>
      </c>
      <c r="M130" s="28"/>
      <c r="N130" s="29">
        <f>SUBTOTAL(9,N5:N129)</f>
        <v>0</v>
      </c>
      <c r="O130" s="29">
        <f>SUBTOTAL(9,O5:O129)</f>
        <v>0</v>
      </c>
    </row>
  </sheetData>
  <mergeCells count="5">
    <mergeCell ref="A129:K129"/>
    <mergeCell ref="A130:K130"/>
    <mergeCell ref="A1:O1"/>
    <mergeCell ref="A2:O2"/>
    <mergeCell ref="A3:O3"/>
  </mergeCells>
  <pageMargins left="0.7" right="0.7" top="0.75" bottom="0.75" header="0.3" footer="0.3"/>
  <pageSetup paperSize="8" scale="8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4" customWidth="1"/>
    <col min="3" max="3" width="29.42578125" style="9" customWidth="1"/>
    <col min="4" max="4" width="11.42578125" customWidth="1"/>
  </cols>
  <sheetData>
    <row r="1" spans="1:4">
      <c r="A1" t="s">
        <v>201</v>
      </c>
      <c r="B1" s="18">
        <v>6786892550.8400059</v>
      </c>
    </row>
    <row r="3" spans="1:4">
      <c r="B3" s="17" t="s">
        <v>202</v>
      </c>
      <c r="C3" s="6" t="s">
        <v>203</v>
      </c>
      <c r="D3" s="6" t="s">
        <v>204</v>
      </c>
    </row>
    <row r="4" spans="1:4">
      <c r="A4" s="6">
        <v>1</v>
      </c>
      <c r="B4" s="17" t="s">
        <v>12</v>
      </c>
      <c r="C4" s="5">
        <v>1219231784.8900003</v>
      </c>
      <c r="D4" s="11">
        <f>C4/$C$32</f>
        <v>0.17964506963339183</v>
      </c>
    </row>
    <row r="5" spans="1:4">
      <c r="A5" s="6">
        <v>2</v>
      </c>
      <c r="B5" s="17" t="s">
        <v>20</v>
      </c>
      <c r="C5" s="5">
        <v>1164677148.0000012</v>
      </c>
      <c r="D5" s="11">
        <f>C5/$B$1</f>
        <v>0.17160683468546301</v>
      </c>
    </row>
    <row r="6" spans="1:4">
      <c r="A6" s="6">
        <v>3</v>
      </c>
      <c r="B6" s="17" t="s">
        <v>191</v>
      </c>
      <c r="C6" s="5">
        <v>934563507.10999954</v>
      </c>
      <c r="D6" s="11">
        <f t="shared" ref="D6:D31" si="0">C6/$B$1</f>
        <v>0.13770123810112916</v>
      </c>
    </row>
    <row r="7" spans="1:4">
      <c r="A7" s="6">
        <v>4</v>
      </c>
      <c r="B7" s="15" t="s">
        <v>3</v>
      </c>
      <c r="C7" s="5">
        <v>772227098.75999999</v>
      </c>
      <c r="D7" s="11">
        <f t="shared" si="0"/>
        <v>0.11378213121473719</v>
      </c>
    </row>
    <row r="8" spans="1:4">
      <c r="A8" s="6">
        <v>5</v>
      </c>
      <c r="B8" s="17" t="s">
        <v>14</v>
      </c>
      <c r="C8" s="5">
        <v>747708679.58000004</v>
      </c>
      <c r="D8" s="11">
        <f t="shared" si="0"/>
        <v>0.11016951778431457</v>
      </c>
    </row>
    <row r="9" spans="1:4" ht="17.25" customHeight="1">
      <c r="A9" s="6">
        <v>6</v>
      </c>
      <c r="B9" s="17" t="s">
        <v>16</v>
      </c>
      <c r="C9" s="5">
        <v>439475777.16999996</v>
      </c>
      <c r="D9" s="11">
        <f t="shared" si="0"/>
        <v>6.4753607616140407E-2</v>
      </c>
    </row>
    <row r="10" spans="1:4">
      <c r="A10" s="6">
        <v>7</v>
      </c>
      <c r="B10" s="19" t="s">
        <v>187</v>
      </c>
      <c r="C10" s="5">
        <v>420402230</v>
      </c>
      <c r="D10" s="11">
        <f t="shared" si="0"/>
        <v>6.1943257072482646E-2</v>
      </c>
    </row>
    <row r="11" spans="1:4">
      <c r="A11" s="6">
        <v>8</v>
      </c>
      <c r="B11" s="17" t="s">
        <v>8</v>
      </c>
      <c r="C11" s="5">
        <v>295831899</v>
      </c>
      <c r="D11" s="11">
        <f t="shared" si="0"/>
        <v>4.3588711149314605E-2</v>
      </c>
    </row>
    <row r="12" spans="1:4">
      <c r="A12" s="6">
        <v>9</v>
      </c>
      <c r="B12" s="17" t="s">
        <v>9</v>
      </c>
      <c r="C12" s="5">
        <v>199999848</v>
      </c>
      <c r="D12" s="11">
        <f t="shared" si="0"/>
        <v>2.946854491975805E-2</v>
      </c>
    </row>
    <row r="13" spans="1:4">
      <c r="A13" s="6">
        <v>10</v>
      </c>
      <c r="B13" s="17" t="s">
        <v>5</v>
      </c>
      <c r="C13" s="5">
        <v>126716354.72</v>
      </c>
      <c r="D13" s="11">
        <f t="shared" si="0"/>
        <v>1.8670747145439405E-2</v>
      </c>
    </row>
    <row r="14" spans="1:4">
      <c r="A14" s="6">
        <v>11</v>
      </c>
      <c r="B14" s="17" t="s">
        <v>198</v>
      </c>
      <c r="C14" s="5">
        <v>84944900</v>
      </c>
      <c r="D14" s="11">
        <f t="shared" si="0"/>
        <v>1.2516022518948892E-2</v>
      </c>
    </row>
    <row r="15" spans="1:4">
      <c r="A15" s="6">
        <v>12</v>
      </c>
      <c r="B15" s="17" t="s">
        <v>200</v>
      </c>
      <c r="C15" s="5">
        <v>76516600</v>
      </c>
      <c r="D15" s="11">
        <f t="shared" si="0"/>
        <v>1.1274172889407189E-2</v>
      </c>
    </row>
    <row r="16" spans="1:4">
      <c r="A16" s="6">
        <v>13</v>
      </c>
      <c r="B16" s="17" t="s">
        <v>199</v>
      </c>
      <c r="C16" s="5">
        <v>55540800</v>
      </c>
      <c r="D16" s="11">
        <f t="shared" si="0"/>
        <v>8.1835390178861423E-3</v>
      </c>
    </row>
    <row r="17" spans="1:4">
      <c r="A17" s="6">
        <v>14</v>
      </c>
      <c r="B17" s="17" t="s">
        <v>15</v>
      </c>
      <c r="C17" s="5">
        <v>48216077.560000002</v>
      </c>
      <c r="D17" s="11">
        <f t="shared" si="0"/>
        <v>7.1042936364201547E-3</v>
      </c>
    </row>
    <row r="18" spans="1:4">
      <c r="A18" s="6">
        <v>15</v>
      </c>
      <c r="B18" s="17" t="s">
        <v>195</v>
      </c>
      <c r="C18" s="5">
        <v>46057192</v>
      </c>
      <c r="D18" s="11">
        <f t="shared" si="0"/>
        <v>6.7861973141595637E-3</v>
      </c>
    </row>
    <row r="19" spans="1:4">
      <c r="A19" s="6">
        <v>16</v>
      </c>
      <c r="B19" s="17" t="s">
        <v>197</v>
      </c>
      <c r="C19" s="5">
        <v>22296987.199999999</v>
      </c>
      <c r="D19" s="11">
        <f t="shared" si="0"/>
        <v>3.2853013412213706E-3</v>
      </c>
    </row>
    <row r="20" spans="1:4">
      <c r="A20" s="6">
        <v>17</v>
      </c>
      <c r="B20" s="19" t="s">
        <v>19</v>
      </c>
      <c r="C20" s="5">
        <v>20487565</v>
      </c>
      <c r="D20" s="11">
        <f t="shared" si="0"/>
        <v>3.0186959417037298E-3</v>
      </c>
    </row>
    <row r="21" spans="1:4">
      <c r="A21" s="6">
        <v>18</v>
      </c>
      <c r="B21" s="17" t="s">
        <v>190</v>
      </c>
      <c r="C21" s="4">
        <v>18267940</v>
      </c>
      <c r="D21" s="11">
        <f t="shared" si="0"/>
        <v>2.691650098061299E-3</v>
      </c>
    </row>
    <row r="22" spans="1:4">
      <c r="A22" s="6">
        <v>19</v>
      </c>
      <c r="B22" s="17" t="s">
        <v>193</v>
      </c>
      <c r="C22" s="5">
        <v>17297120</v>
      </c>
      <c r="D22" s="11">
        <f t="shared" si="0"/>
        <v>2.5486067254533382E-3</v>
      </c>
    </row>
    <row r="23" spans="1:4">
      <c r="A23" s="6">
        <v>20</v>
      </c>
      <c r="B23" s="16" t="s">
        <v>189</v>
      </c>
      <c r="C23" s="5">
        <v>14351662</v>
      </c>
      <c r="D23" s="11">
        <f t="shared" si="0"/>
        <v>2.1146145887080106E-3</v>
      </c>
    </row>
    <row r="24" spans="1:4">
      <c r="A24" s="6">
        <v>21</v>
      </c>
      <c r="B24" s="17" t="s">
        <v>11</v>
      </c>
      <c r="C24" s="5">
        <v>12885051</v>
      </c>
      <c r="D24" s="11">
        <f t="shared" si="0"/>
        <v>1.8985199638095393E-3</v>
      </c>
    </row>
    <row r="25" spans="1:4">
      <c r="A25" s="6">
        <v>22</v>
      </c>
      <c r="B25" s="17" t="s">
        <v>18</v>
      </c>
      <c r="C25" s="5">
        <v>12253753</v>
      </c>
      <c r="D25" s="11">
        <f t="shared" si="0"/>
        <v>1.8055027257626714E-3</v>
      </c>
    </row>
    <row r="26" spans="1:4">
      <c r="A26" s="6">
        <v>23</v>
      </c>
      <c r="B26" s="17" t="s">
        <v>196</v>
      </c>
      <c r="C26" s="5">
        <v>9999176</v>
      </c>
      <c r="D26" s="11">
        <f t="shared" si="0"/>
        <v>1.4733069552961191E-3</v>
      </c>
    </row>
    <row r="27" spans="1:4">
      <c r="A27" s="6">
        <v>24</v>
      </c>
      <c r="B27" s="17" t="s">
        <v>194</v>
      </c>
      <c r="C27" s="5">
        <v>9635482</v>
      </c>
      <c r="D27" s="11">
        <f t="shared" si="0"/>
        <v>1.4197192496892303E-3</v>
      </c>
    </row>
    <row r="28" spans="1:4">
      <c r="A28" s="6">
        <v>25</v>
      </c>
      <c r="B28" s="17" t="s">
        <v>186</v>
      </c>
      <c r="C28" s="5">
        <v>7782670</v>
      </c>
      <c r="D28" s="11">
        <f t="shared" si="0"/>
        <v>1.146720673960979E-3</v>
      </c>
    </row>
    <row r="29" spans="1:4">
      <c r="A29" s="6">
        <v>26</v>
      </c>
      <c r="B29" s="16" t="s">
        <v>13</v>
      </c>
      <c r="C29" s="5">
        <v>5022305</v>
      </c>
      <c r="D29" s="11">
        <f t="shared" si="0"/>
        <v>7.4000066486663255E-4</v>
      </c>
    </row>
    <row r="30" spans="1:4">
      <c r="A30" s="6">
        <v>27</v>
      </c>
      <c r="B30" s="17" t="s">
        <v>188</v>
      </c>
      <c r="C30" s="5">
        <v>2849718.9</v>
      </c>
      <c r="D30" s="11">
        <f t="shared" si="0"/>
        <v>4.1988566617977378E-4</v>
      </c>
    </row>
    <row r="31" spans="1:4">
      <c r="A31" s="6">
        <v>28</v>
      </c>
      <c r="B31" s="17" t="s">
        <v>192</v>
      </c>
      <c r="C31" s="5">
        <v>1653223.95</v>
      </c>
      <c r="D31" s="11">
        <f t="shared" si="0"/>
        <v>2.4359070629391096E-4</v>
      </c>
    </row>
    <row r="32" spans="1:4" ht="30.75" customHeight="1">
      <c r="C32" s="12">
        <f>SUM(C4:C31)</f>
        <v>6786892550.8400011</v>
      </c>
      <c r="D32" s="13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2021-07-30T10:55:45Z</cp:lastPrinted>
  <dcterms:created xsi:type="dcterms:W3CDTF">2021-06-18T20:01:58Z</dcterms:created>
  <dcterms:modified xsi:type="dcterms:W3CDTF">2021-08-17T06:07:10Z</dcterms:modified>
</cp:coreProperties>
</file>