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68257AD2-C292-42F4-841D-AF4C3C8B6DD6}" xr6:coauthVersionLast="36" xr6:coauthVersionMax="47" xr10:uidLastSave="{00000000-0000-0000-0000-000000000000}"/>
  <bookViews>
    <workbookView xWindow="-120" yWindow="-120" windowWidth="20730" windowHeight="11160" xr2:uid="{3DB04736-E254-4686-85CC-E8187C29BE4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materijala'!$A$4:$O$4</definedName>
    <definedName name="_Hlk78355967" localSheetId="0">'specifikacija materijala'!#REF!</definedName>
    <definedName name="_xlnm.Print_Titles" localSheetId="0">'specifikacija materijala'!$4:$4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5" i="1"/>
  <c r="L16" i="1"/>
  <c r="L17" i="1"/>
  <c r="L18" i="1"/>
  <c r="L19" i="1"/>
  <c r="L20" i="1"/>
  <c r="L21" i="1"/>
  <c r="L22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4" i="1"/>
  <c r="L165" i="1"/>
  <c r="L166" i="1"/>
  <c r="L167" i="1"/>
  <c r="L169" i="1"/>
  <c r="L170" i="1"/>
  <c r="L171" i="1"/>
  <c r="L172" i="1"/>
  <c r="L173" i="1"/>
  <c r="L174" i="1"/>
  <c r="L175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8" i="1"/>
  <c r="L229" i="1" s="1"/>
  <c r="L230" i="1"/>
  <c r="L231" i="1"/>
  <c r="L232" i="1"/>
  <c r="L233" i="1"/>
  <c r="L234" i="1"/>
  <c r="L235" i="1"/>
  <c r="L236" i="1"/>
  <c r="L237" i="1"/>
  <c r="L238" i="1"/>
  <c r="L239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1" i="1"/>
  <c r="L262" i="1"/>
  <c r="L263" i="1"/>
  <c r="L264" i="1"/>
  <c r="L265" i="1"/>
  <c r="L266" i="1"/>
  <c r="L267" i="1"/>
  <c r="L268" i="1"/>
  <c r="L269" i="1"/>
  <c r="L271" i="1"/>
  <c r="L272" i="1"/>
  <c r="L273" i="1"/>
  <c r="L274" i="1"/>
  <c r="L275" i="1"/>
  <c r="L276" i="1"/>
  <c r="L277" i="1"/>
  <c r="L278" i="1"/>
  <c r="L280" i="1"/>
  <c r="L281" i="1"/>
  <c r="L282" i="1"/>
  <c r="L283" i="1"/>
  <c r="L284" i="1"/>
  <c r="L285" i="1"/>
  <c r="L286" i="1"/>
  <c r="L287" i="1"/>
  <c r="L288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N318" i="1" s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5" i="1"/>
  <c r="L396" i="1"/>
  <c r="L398" i="1"/>
  <c r="L399" i="1"/>
  <c r="L400" i="1"/>
  <c r="L401" i="1"/>
  <c r="L402" i="1" l="1"/>
  <c r="L397" i="1"/>
  <c r="L168" i="1"/>
  <c r="L176" i="1"/>
  <c r="L270" i="1"/>
  <c r="L114" i="1"/>
  <c r="L289" i="1"/>
  <c r="L227" i="1"/>
  <c r="L163" i="1"/>
  <c r="L14" i="1"/>
  <c r="L342" i="1"/>
  <c r="L279" i="1"/>
  <c r="L260" i="1"/>
  <c r="L204" i="1"/>
  <c r="L394" i="1"/>
  <c r="L240" i="1"/>
  <c r="L47" i="1"/>
  <c r="L23" i="1"/>
  <c r="L66" i="1"/>
  <c r="N393" i="1"/>
  <c r="O393" i="1" s="1"/>
  <c r="N381" i="1"/>
  <c r="O381" i="1" s="1"/>
  <c r="N369" i="1"/>
  <c r="O369" i="1" s="1"/>
  <c r="N357" i="1"/>
  <c r="O357" i="1" s="1"/>
  <c r="N345" i="1"/>
  <c r="O345" i="1" s="1"/>
  <c r="N338" i="1"/>
  <c r="O338" i="1" s="1"/>
  <c r="N326" i="1"/>
  <c r="O326" i="1" s="1"/>
  <c r="N314" i="1"/>
  <c r="O314" i="1" s="1"/>
  <c r="N302" i="1"/>
  <c r="O302" i="1" s="1"/>
  <c r="N380" i="1"/>
  <c r="O380" i="1" s="1"/>
  <c r="N344" i="1"/>
  <c r="O344" i="1" s="1"/>
  <c r="N337" i="1"/>
  <c r="O337" i="1" s="1"/>
  <c r="N325" i="1"/>
  <c r="O325" i="1" s="1"/>
  <c r="N313" i="1"/>
  <c r="O313" i="1" s="1"/>
  <c r="N301" i="1"/>
  <c r="O301" i="1" s="1"/>
  <c r="N269" i="1"/>
  <c r="O269" i="1" s="1"/>
  <c r="N252" i="1"/>
  <c r="O252" i="1" s="1"/>
  <c r="N231" i="1"/>
  <c r="O231" i="1" s="1"/>
  <c r="N226" i="1"/>
  <c r="O226" i="1" s="1"/>
  <c r="N214" i="1"/>
  <c r="O214" i="1" s="1"/>
  <c r="N201" i="1"/>
  <c r="O201" i="1" s="1"/>
  <c r="N189" i="1"/>
  <c r="O189" i="1" s="1"/>
  <c r="N177" i="1"/>
  <c r="N392" i="1"/>
  <c r="O392" i="1" s="1"/>
  <c r="N356" i="1"/>
  <c r="O356" i="1" s="1"/>
  <c r="N368" i="1"/>
  <c r="O368" i="1" s="1"/>
  <c r="N398" i="1"/>
  <c r="N387" i="1"/>
  <c r="O387" i="1" s="1"/>
  <c r="N375" i="1"/>
  <c r="O375" i="1" s="1"/>
  <c r="N363" i="1"/>
  <c r="O363" i="1" s="1"/>
  <c r="N351" i="1"/>
  <c r="O351" i="1" s="1"/>
  <c r="N332" i="1"/>
  <c r="O332" i="1" s="1"/>
  <c r="N320" i="1"/>
  <c r="O320" i="1" s="1"/>
  <c r="N308" i="1"/>
  <c r="O308" i="1" s="1"/>
  <c r="N296" i="1"/>
  <c r="O296" i="1" s="1"/>
  <c r="N386" i="1"/>
  <c r="O386" i="1" s="1"/>
  <c r="N374" i="1"/>
  <c r="O374" i="1" s="1"/>
  <c r="N362" i="1"/>
  <c r="O362" i="1" s="1"/>
  <c r="N350" i="1"/>
  <c r="O350" i="1" s="1"/>
  <c r="N331" i="1"/>
  <c r="O331" i="1" s="1"/>
  <c r="N319" i="1"/>
  <c r="O319" i="1" s="1"/>
  <c r="N307" i="1"/>
  <c r="O307" i="1" s="1"/>
  <c r="N295" i="1"/>
  <c r="O295" i="1" s="1"/>
  <c r="N391" i="1"/>
  <c r="O391" i="1" s="1"/>
  <c r="N379" i="1"/>
  <c r="O379" i="1" s="1"/>
  <c r="N367" i="1"/>
  <c r="O367" i="1" s="1"/>
  <c r="N355" i="1"/>
  <c r="O355" i="1" s="1"/>
  <c r="N343" i="1"/>
  <c r="N336" i="1"/>
  <c r="O336" i="1" s="1"/>
  <c r="N312" i="1"/>
  <c r="O312" i="1" s="1"/>
  <c r="N300" i="1"/>
  <c r="O300" i="1" s="1"/>
  <c r="N288" i="1"/>
  <c r="O288" i="1" s="1"/>
  <c r="N268" i="1"/>
  <c r="O268" i="1" s="1"/>
  <c r="N251" i="1"/>
  <c r="O251" i="1" s="1"/>
  <c r="N230" i="1"/>
  <c r="N225" i="1"/>
  <c r="O225" i="1" s="1"/>
  <c r="N213" i="1"/>
  <c r="O213" i="1" s="1"/>
  <c r="N200" i="1"/>
  <c r="O200" i="1" s="1"/>
  <c r="N188" i="1"/>
  <c r="O188" i="1" s="1"/>
  <c r="N175" i="1"/>
  <c r="O175" i="1" s="1"/>
  <c r="N159" i="1"/>
  <c r="O159" i="1" s="1"/>
  <c r="N147" i="1"/>
  <c r="O147" i="1" s="1"/>
  <c r="N135" i="1"/>
  <c r="O135" i="1" s="1"/>
  <c r="N123" i="1"/>
  <c r="O123" i="1" s="1"/>
  <c r="N110" i="1"/>
  <c r="O110" i="1" s="1"/>
  <c r="N98" i="1"/>
  <c r="O98" i="1" s="1"/>
  <c r="N86" i="1"/>
  <c r="O86" i="1" s="1"/>
  <c r="N74" i="1"/>
  <c r="O74" i="1" s="1"/>
  <c r="N61" i="1"/>
  <c r="O61" i="1" s="1"/>
  <c r="N49" i="1"/>
  <c r="O49" i="1" s="1"/>
  <c r="N36" i="1"/>
  <c r="O36" i="1" s="1"/>
  <c r="N24" i="1"/>
  <c r="N15" i="1"/>
  <c r="N324" i="1"/>
  <c r="O324" i="1" s="1"/>
  <c r="N401" i="1"/>
  <c r="O401" i="1" s="1"/>
  <c r="N390" i="1"/>
  <c r="O390" i="1" s="1"/>
  <c r="N378" i="1"/>
  <c r="O378" i="1" s="1"/>
  <c r="N366" i="1"/>
  <c r="O366" i="1" s="1"/>
  <c r="N354" i="1"/>
  <c r="O354" i="1" s="1"/>
  <c r="N335" i="1"/>
  <c r="O335" i="1" s="1"/>
  <c r="N323" i="1"/>
  <c r="O323" i="1" s="1"/>
  <c r="N311" i="1"/>
  <c r="O311" i="1" s="1"/>
  <c r="N299" i="1"/>
  <c r="O299" i="1" s="1"/>
  <c r="N287" i="1"/>
  <c r="O287" i="1" s="1"/>
  <c r="N267" i="1"/>
  <c r="O267" i="1" s="1"/>
  <c r="N250" i="1"/>
  <c r="O250" i="1" s="1"/>
  <c r="N400" i="1"/>
  <c r="N389" i="1"/>
  <c r="O389" i="1" s="1"/>
  <c r="N377" i="1"/>
  <c r="O377" i="1" s="1"/>
  <c r="N365" i="1"/>
  <c r="O365" i="1" s="1"/>
  <c r="N353" i="1"/>
  <c r="O353" i="1" s="1"/>
  <c r="N334" i="1"/>
  <c r="O334" i="1" s="1"/>
  <c r="N322" i="1"/>
  <c r="O322" i="1" s="1"/>
  <c r="N310" i="1"/>
  <c r="O310" i="1" s="1"/>
  <c r="N298" i="1"/>
  <c r="O298" i="1" s="1"/>
  <c r="N286" i="1"/>
  <c r="O286" i="1" s="1"/>
  <c r="N266" i="1"/>
  <c r="O266" i="1" s="1"/>
  <c r="N249" i="1"/>
  <c r="O249" i="1" s="1"/>
  <c r="N223" i="1"/>
  <c r="O223" i="1" s="1"/>
  <c r="N211" i="1"/>
  <c r="O211" i="1" s="1"/>
  <c r="N198" i="1"/>
  <c r="O198" i="1" s="1"/>
  <c r="N186" i="1"/>
  <c r="O186" i="1" s="1"/>
  <c r="N173" i="1"/>
  <c r="O173" i="1" s="1"/>
  <c r="N157" i="1"/>
  <c r="O157" i="1" s="1"/>
  <c r="N145" i="1"/>
  <c r="O145" i="1" s="1"/>
  <c r="N133" i="1"/>
  <c r="O133" i="1" s="1"/>
  <c r="N121" i="1"/>
  <c r="O121" i="1" s="1"/>
  <c r="N108" i="1"/>
  <c r="O108" i="1" s="1"/>
  <c r="N399" i="1"/>
  <c r="N388" i="1"/>
  <c r="O388" i="1" s="1"/>
  <c r="N376" i="1"/>
  <c r="O376" i="1" s="1"/>
  <c r="N364" i="1"/>
  <c r="O364" i="1" s="1"/>
  <c r="N352" i="1"/>
  <c r="O352" i="1" s="1"/>
  <c r="N333" i="1"/>
  <c r="O333" i="1" s="1"/>
  <c r="N321" i="1"/>
  <c r="O321" i="1" s="1"/>
  <c r="N309" i="1"/>
  <c r="O309" i="1" s="1"/>
  <c r="N297" i="1"/>
  <c r="O297" i="1" s="1"/>
  <c r="N285" i="1"/>
  <c r="O285" i="1" s="1"/>
  <c r="N278" i="1"/>
  <c r="O278" i="1" s="1"/>
  <c r="N265" i="1"/>
  <c r="O265" i="1" s="1"/>
  <c r="N248" i="1"/>
  <c r="O248" i="1" s="1"/>
  <c r="N239" i="1"/>
  <c r="O239" i="1" s="1"/>
  <c r="N222" i="1"/>
  <c r="O222" i="1" s="1"/>
  <c r="N210" i="1"/>
  <c r="O210" i="1" s="1"/>
  <c r="N197" i="1"/>
  <c r="O197" i="1" s="1"/>
  <c r="N185" i="1"/>
  <c r="O185" i="1" s="1"/>
  <c r="N172" i="1"/>
  <c r="O172" i="1" s="1"/>
  <c r="N284" i="1"/>
  <c r="O284" i="1" s="1"/>
  <c r="N277" i="1"/>
  <c r="O277" i="1" s="1"/>
  <c r="N264" i="1"/>
  <c r="O264" i="1" s="1"/>
  <c r="N259" i="1"/>
  <c r="O259" i="1" s="1"/>
  <c r="N247" i="1"/>
  <c r="O247" i="1" s="1"/>
  <c r="N238" i="1"/>
  <c r="O238" i="1" s="1"/>
  <c r="N221" i="1"/>
  <c r="O221" i="1" s="1"/>
  <c r="N209" i="1"/>
  <c r="O209" i="1" s="1"/>
  <c r="N196" i="1"/>
  <c r="O196" i="1" s="1"/>
  <c r="N184" i="1"/>
  <c r="O184" i="1" s="1"/>
  <c r="N171" i="1"/>
  <c r="O171" i="1" s="1"/>
  <c r="N166" i="1"/>
  <c r="O166" i="1" s="1"/>
  <c r="N155" i="1"/>
  <c r="O155" i="1" s="1"/>
  <c r="N143" i="1"/>
  <c r="O143" i="1" s="1"/>
  <c r="N131" i="1"/>
  <c r="O131" i="1" s="1"/>
  <c r="N119" i="1"/>
  <c r="O119" i="1" s="1"/>
  <c r="N106" i="1"/>
  <c r="O106" i="1" s="1"/>
  <c r="N283" i="1"/>
  <c r="O283" i="1" s="1"/>
  <c r="N276" i="1"/>
  <c r="O276" i="1" s="1"/>
  <c r="N263" i="1"/>
  <c r="O263" i="1" s="1"/>
  <c r="N258" i="1"/>
  <c r="O258" i="1" s="1"/>
  <c r="N246" i="1"/>
  <c r="O246" i="1" s="1"/>
  <c r="N237" i="1"/>
  <c r="O237" i="1" s="1"/>
  <c r="N220" i="1"/>
  <c r="O220" i="1" s="1"/>
  <c r="N208" i="1"/>
  <c r="O208" i="1" s="1"/>
  <c r="N195" i="1"/>
  <c r="O195" i="1" s="1"/>
  <c r="N183" i="1"/>
  <c r="O183" i="1" s="1"/>
  <c r="N170" i="1"/>
  <c r="O170" i="1" s="1"/>
  <c r="N385" i="1"/>
  <c r="O385" i="1" s="1"/>
  <c r="N373" i="1"/>
  <c r="O373" i="1" s="1"/>
  <c r="N361" i="1"/>
  <c r="O361" i="1" s="1"/>
  <c r="N349" i="1"/>
  <c r="O349" i="1" s="1"/>
  <c r="N330" i="1"/>
  <c r="O330" i="1" s="1"/>
  <c r="O318" i="1"/>
  <c r="N306" i="1"/>
  <c r="O306" i="1" s="1"/>
  <c r="N294" i="1"/>
  <c r="O294" i="1" s="1"/>
  <c r="N282" i="1"/>
  <c r="O282" i="1" s="1"/>
  <c r="N275" i="1"/>
  <c r="O275" i="1" s="1"/>
  <c r="N262" i="1"/>
  <c r="O262" i="1" s="1"/>
  <c r="N257" i="1"/>
  <c r="O257" i="1" s="1"/>
  <c r="N245" i="1"/>
  <c r="O245" i="1" s="1"/>
  <c r="N236" i="1"/>
  <c r="O236" i="1" s="1"/>
  <c r="N228" i="1"/>
  <c r="N229" i="1" s="1"/>
  <c r="N219" i="1"/>
  <c r="O219" i="1" s="1"/>
  <c r="N207" i="1"/>
  <c r="O207" i="1" s="1"/>
  <c r="N194" i="1"/>
  <c r="O194" i="1" s="1"/>
  <c r="N182" i="1"/>
  <c r="O182" i="1" s="1"/>
  <c r="N169" i="1"/>
  <c r="N164" i="1"/>
  <c r="N153" i="1"/>
  <c r="O153" i="1" s="1"/>
  <c r="N141" i="1"/>
  <c r="O141" i="1" s="1"/>
  <c r="N129" i="1"/>
  <c r="O129" i="1" s="1"/>
  <c r="N117" i="1"/>
  <c r="O117" i="1" s="1"/>
  <c r="N104" i="1"/>
  <c r="O104" i="1" s="1"/>
  <c r="N92" i="1"/>
  <c r="O92" i="1" s="1"/>
  <c r="N80" i="1"/>
  <c r="O80" i="1" s="1"/>
  <c r="N68" i="1"/>
  <c r="O68" i="1" s="1"/>
  <c r="N55" i="1"/>
  <c r="O55" i="1" s="1"/>
  <c r="N42" i="1"/>
  <c r="O42" i="1" s="1"/>
  <c r="N30" i="1"/>
  <c r="O30" i="1" s="1"/>
  <c r="N396" i="1"/>
  <c r="O396" i="1" s="1"/>
  <c r="N384" i="1"/>
  <c r="O384" i="1" s="1"/>
  <c r="N372" i="1"/>
  <c r="O372" i="1" s="1"/>
  <c r="N360" i="1"/>
  <c r="O360" i="1" s="1"/>
  <c r="N348" i="1"/>
  <c r="O348" i="1" s="1"/>
  <c r="N341" i="1"/>
  <c r="O341" i="1" s="1"/>
  <c r="N329" i="1"/>
  <c r="O329" i="1" s="1"/>
  <c r="N317" i="1"/>
  <c r="O317" i="1" s="1"/>
  <c r="N305" i="1"/>
  <c r="O305" i="1" s="1"/>
  <c r="N293" i="1"/>
  <c r="O293" i="1" s="1"/>
  <c r="N281" i="1"/>
  <c r="O281" i="1" s="1"/>
  <c r="N274" i="1"/>
  <c r="O274" i="1" s="1"/>
  <c r="N261" i="1"/>
  <c r="N256" i="1"/>
  <c r="O256" i="1" s="1"/>
  <c r="N244" i="1"/>
  <c r="O244" i="1" s="1"/>
  <c r="N395" i="1"/>
  <c r="N383" i="1"/>
  <c r="O383" i="1" s="1"/>
  <c r="N371" i="1"/>
  <c r="O371" i="1" s="1"/>
  <c r="N359" i="1"/>
  <c r="O359" i="1" s="1"/>
  <c r="N347" i="1"/>
  <c r="O347" i="1" s="1"/>
  <c r="N340" i="1"/>
  <c r="O340" i="1" s="1"/>
  <c r="N328" i="1"/>
  <c r="O328" i="1" s="1"/>
  <c r="N316" i="1"/>
  <c r="O316" i="1" s="1"/>
  <c r="N304" i="1"/>
  <c r="O304" i="1" s="1"/>
  <c r="N292" i="1"/>
  <c r="O292" i="1" s="1"/>
  <c r="N280" i="1"/>
  <c r="N273" i="1"/>
  <c r="O273" i="1" s="1"/>
  <c r="N255" i="1"/>
  <c r="O255" i="1" s="1"/>
  <c r="N243" i="1"/>
  <c r="O243" i="1" s="1"/>
  <c r="N234" i="1"/>
  <c r="O234" i="1" s="1"/>
  <c r="N217" i="1"/>
  <c r="O217" i="1" s="1"/>
  <c r="N205" i="1"/>
  <c r="N192" i="1"/>
  <c r="O192" i="1" s="1"/>
  <c r="N180" i="1"/>
  <c r="O180" i="1" s="1"/>
  <c r="N151" i="1"/>
  <c r="O151" i="1" s="1"/>
  <c r="N139" i="1"/>
  <c r="O139" i="1" s="1"/>
  <c r="N127" i="1"/>
  <c r="O127" i="1" s="1"/>
  <c r="N115" i="1"/>
  <c r="N102" i="1"/>
  <c r="O102" i="1" s="1"/>
  <c r="N90" i="1"/>
  <c r="O90" i="1" s="1"/>
  <c r="N78" i="1"/>
  <c r="O78" i="1" s="1"/>
  <c r="N65" i="1"/>
  <c r="O65" i="1" s="1"/>
  <c r="N53" i="1"/>
  <c r="O53" i="1" s="1"/>
  <c r="N40" i="1"/>
  <c r="O40" i="1" s="1"/>
  <c r="N28" i="1"/>
  <c r="O28" i="1" s="1"/>
  <c r="N382" i="1"/>
  <c r="O382" i="1" s="1"/>
  <c r="N370" i="1"/>
  <c r="O370" i="1" s="1"/>
  <c r="N358" i="1"/>
  <c r="O358" i="1" s="1"/>
  <c r="N346" i="1"/>
  <c r="O346" i="1" s="1"/>
  <c r="N339" i="1"/>
  <c r="O339" i="1" s="1"/>
  <c r="N327" i="1"/>
  <c r="O327" i="1" s="1"/>
  <c r="N315" i="1"/>
  <c r="O315" i="1" s="1"/>
  <c r="N303" i="1"/>
  <c r="O303" i="1" s="1"/>
  <c r="N291" i="1"/>
  <c r="O291" i="1" s="1"/>
  <c r="N272" i="1"/>
  <c r="O272" i="1" s="1"/>
  <c r="N254" i="1"/>
  <c r="O254" i="1" s="1"/>
  <c r="N242" i="1"/>
  <c r="O242" i="1" s="1"/>
  <c r="N233" i="1"/>
  <c r="O233" i="1" s="1"/>
  <c r="N216" i="1"/>
  <c r="O216" i="1" s="1"/>
  <c r="N203" i="1"/>
  <c r="O203" i="1" s="1"/>
  <c r="N191" i="1"/>
  <c r="O191" i="1" s="1"/>
  <c r="N179" i="1"/>
  <c r="O179" i="1" s="1"/>
  <c r="N162" i="1"/>
  <c r="O162" i="1" s="1"/>
  <c r="N150" i="1"/>
  <c r="O150" i="1" s="1"/>
  <c r="N138" i="1"/>
  <c r="O138" i="1" s="1"/>
  <c r="N126" i="1"/>
  <c r="O126" i="1" s="1"/>
  <c r="N113" i="1"/>
  <c r="O113" i="1" s="1"/>
  <c r="N101" i="1"/>
  <c r="O101" i="1" s="1"/>
  <c r="N89" i="1"/>
  <c r="O89" i="1" s="1"/>
  <c r="N77" i="1"/>
  <c r="O77" i="1" s="1"/>
  <c r="N64" i="1"/>
  <c r="O64" i="1" s="1"/>
  <c r="N290" i="1"/>
  <c r="N271" i="1"/>
  <c r="N253" i="1"/>
  <c r="O253" i="1" s="1"/>
  <c r="N241" i="1"/>
  <c r="N232" i="1"/>
  <c r="O232" i="1" s="1"/>
  <c r="N215" i="1"/>
  <c r="O215" i="1" s="1"/>
  <c r="N202" i="1"/>
  <c r="O202" i="1" s="1"/>
  <c r="N190" i="1"/>
  <c r="O190" i="1" s="1"/>
  <c r="N178" i="1"/>
  <c r="O178" i="1" s="1"/>
  <c r="N161" i="1"/>
  <c r="O161" i="1" s="1"/>
  <c r="N149" i="1"/>
  <c r="O149" i="1" s="1"/>
  <c r="N137" i="1"/>
  <c r="O137" i="1" s="1"/>
  <c r="N125" i="1"/>
  <c r="O125" i="1" s="1"/>
  <c r="N224" i="1"/>
  <c r="O224" i="1" s="1"/>
  <c r="N212" i="1"/>
  <c r="O212" i="1" s="1"/>
  <c r="N199" i="1"/>
  <c r="O199" i="1" s="1"/>
  <c r="N187" i="1"/>
  <c r="O187" i="1" s="1"/>
  <c r="N174" i="1"/>
  <c r="O174" i="1" s="1"/>
  <c r="N158" i="1"/>
  <c r="O158" i="1" s="1"/>
  <c r="N146" i="1"/>
  <c r="O146" i="1" s="1"/>
  <c r="N134" i="1"/>
  <c r="O134" i="1" s="1"/>
  <c r="N122" i="1"/>
  <c r="O122" i="1" s="1"/>
  <c r="N109" i="1"/>
  <c r="O109" i="1" s="1"/>
  <c r="N97" i="1"/>
  <c r="O97" i="1" s="1"/>
  <c r="N85" i="1"/>
  <c r="O85" i="1" s="1"/>
  <c r="N73" i="1"/>
  <c r="O73" i="1" s="1"/>
  <c r="N60" i="1"/>
  <c r="O60" i="1" s="1"/>
  <c r="N48" i="1"/>
  <c r="N35" i="1"/>
  <c r="O35" i="1" s="1"/>
  <c r="N13" i="1"/>
  <c r="O13" i="1" s="1"/>
  <c r="N96" i="1"/>
  <c r="O96" i="1" s="1"/>
  <c r="N84" i="1"/>
  <c r="O84" i="1" s="1"/>
  <c r="N72" i="1"/>
  <c r="O72" i="1" s="1"/>
  <c r="N59" i="1"/>
  <c r="O59" i="1" s="1"/>
  <c r="N46" i="1"/>
  <c r="O46" i="1" s="1"/>
  <c r="N34" i="1"/>
  <c r="O34" i="1" s="1"/>
  <c r="N12" i="1"/>
  <c r="O12" i="1" s="1"/>
  <c r="N167" i="1"/>
  <c r="O167" i="1" s="1"/>
  <c r="N156" i="1"/>
  <c r="O156" i="1" s="1"/>
  <c r="N144" i="1"/>
  <c r="O144" i="1" s="1"/>
  <c r="N132" i="1"/>
  <c r="O132" i="1" s="1"/>
  <c r="N120" i="1"/>
  <c r="O120" i="1" s="1"/>
  <c r="N107" i="1"/>
  <c r="O107" i="1" s="1"/>
  <c r="N95" i="1"/>
  <c r="O95" i="1" s="1"/>
  <c r="N83" i="1"/>
  <c r="O83" i="1" s="1"/>
  <c r="N71" i="1"/>
  <c r="O71" i="1" s="1"/>
  <c r="N58" i="1"/>
  <c r="O58" i="1" s="1"/>
  <c r="N45" i="1"/>
  <c r="O45" i="1" s="1"/>
  <c r="N33" i="1"/>
  <c r="O33" i="1" s="1"/>
  <c r="N11" i="1"/>
  <c r="O11" i="1" s="1"/>
  <c r="N94" i="1"/>
  <c r="O94" i="1" s="1"/>
  <c r="N82" i="1"/>
  <c r="O82" i="1" s="1"/>
  <c r="N70" i="1"/>
  <c r="O70" i="1" s="1"/>
  <c r="N57" i="1"/>
  <c r="O57" i="1" s="1"/>
  <c r="N44" i="1"/>
  <c r="O44" i="1" s="1"/>
  <c r="N32" i="1"/>
  <c r="O32" i="1" s="1"/>
  <c r="N10" i="1"/>
  <c r="O10" i="1" s="1"/>
  <c r="N165" i="1"/>
  <c r="O165" i="1" s="1"/>
  <c r="N154" i="1"/>
  <c r="O154" i="1" s="1"/>
  <c r="N142" i="1"/>
  <c r="O142" i="1" s="1"/>
  <c r="N130" i="1"/>
  <c r="O130" i="1" s="1"/>
  <c r="N118" i="1"/>
  <c r="O118" i="1" s="1"/>
  <c r="N105" i="1"/>
  <c r="O105" i="1" s="1"/>
  <c r="N93" i="1"/>
  <c r="O93" i="1" s="1"/>
  <c r="N81" i="1"/>
  <c r="O81" i="1" s="1"/>
  <c r="N69" i="1"/>
  <c r="O69" i="1" s="1"/>
  <c r="N56" i="1"/>
  <c r="O56" i="1" s="1"/>
  <c r="N43" i="1"/>
  <c r="O43" i="1" s="1"/>
  <c r="N31" i="1"/>
  <c r="O31" i="1" s="1"/>
  <c r="N22" i="1"/>
  <c r="O22" i="1" s="1"/>
  <c r="N9" i="1"/>
  <c r="O9" i="1" s="1"/>
  <c r="N21" i="1"/>
  <c r="O21" i="1" s="1"/>
  <c r="N8" i="1"/>
  <c r="O8" i="1" s="1"/>
  <c r="N235" i="1"/>
  <c r="O235" i="1" s="1"/>
  <c r="N218" i="1"/>
  <c r="O218" i="1" s="1"/>
  <c r="N206" i="1"/>
  <c r="O206" i="1" s="1"/>
  <c r="N193" i="1"/>
  <c r="O193" i="1" s="1"/>
  <c r="N181" i="1"/>
  <c r="O181" i="1" s="1"/>
  <c r="N152" i="1"/>
  <c r="O152" i="1" s="1"/>
  <c r="N140" i="1"/>
  <c r="O140" i="1" s="1"/>
  <c r="N128" i="1"/>
  <c r="O128" i="1" s="1"/>
  <c r="N116" i="1"/>
  <c r="O116" i="1" s="1"/>
  <c r="N103" i="1"/>
  <c r="O103" i="1" s="1"/>
  <c r="N91" i="1"/>
  <c r="O91" i="1" s="1"/>
  <c r="N79" i="1"/>
  <c r="O79" i="1" s="1"/>
  <c r="N67" i="1"/>
  <c r="N54" i="1"/>
  <c r="O54" i="1" s="1"/>
  <c r="N41" i="1"/>
  <c r="O41" i="1" s="1"/>
  <c r="N29" i="1"/>
  <c r="O29" i="1" s="1"/>
  <c r="N20" i="1"/>
  <c r="O20" i="1" s="1"/>
  <c r="N7" i="1"/>
  <c r="O7" i="1" s="1"/>
  <c r="N19" i="1"/>
  <c r="O19" i="1" s="1"/>
  <c r="N6" i="1"/>
  <c r="O6" i="1" s="1"/>
  <c r="N52" i="1"/>
  <c r="O52" i="1" s="1"/>
  <c r="N39" i="1"/>
  <c r="O39" i="1" s="1"/>
  <c r="N27" i="1"/>
  <c r="O27" i="1" s="1"/>
  <c r="N18" i="1"/>
  <c r="O18" i="1" s="1"/>
  <c r="N5" i="1"/>
  <c r="N112" i="1"/>
  <c r="O112" i="1" s="1"/>
  <c r="N100" i="1"/>
  <c r="O100" i="1" s="1"/>
  <c r="N88" i="1"/>
  <c r="O88" i="1" s="1"/>
  <c r="N76" i="1"/>
  <c r="O76" i="1" s="1"/>
  <c r="N63" i="1"/>
  <c r="O63" i="1" s="1"/>
  <c r="N51" i="1"/>
  <c r="O51" i="1" s="1"/>
  <c r="N38" i="1"/>
  <c r="O38" i="1" s="1"/>
  <c r="N26" i="1"/>
  <c r="O26" i="1" s="1"/>
  <c r="N17" i="1"/>
  <c r="O17" i="1" s="1"/>
  <c r="N160" i="1"/>
  <c r="O160" i="1" s="1"/>
  <c r="N148" i="1"/>
  <c r="O148" i="1" s="1"/>
  <c r="N136" i="1"/>
  <c r="O136" i="1" s="1"/>
  <c r="N124" i="1"/>
  <c r="O124" i="1" s="1"/>
  <c r="N111" i="1"/>
  <c r="O111" i="1" s="1"/>
  <c r="N99" i="1"/>
  <c r="O99" i="1" s="1"/>
  <c r="N87" i="1"/>
  <c r="O87" i="1" s="1"/>
  <c r="N75" i="1"/>
  <c r="O75" i="1" s="1"/>
  <c r="N62" i="1"/>
  <c r="O62" i="1" s="1"/>
  <c r="N50" i="1"/>
  <c r="O50" i="1" s="1"/>
  <c r="N37" i="1"/>
  <c r="O37" i="1" s="1"/>
  <c r="N25" i="1"/>
  <c r="O25" i="1" s="1"/>
  <c r="N16" i="1"/>
  <c r="O16" i="1" s="1"/>
  <c r="L403" i="1" l="1"/>
  <c r="N402" i="1"/>
  <c r="N270" i="1"/>
  <c r="N279" i="1"/>
  <c r="N342" i="1"/>
  <c r="N47" i="1"/>
  <c r="N240" i="1"/>
  <c r="N260" i="1"/>
  <c r="O400" i="1"/>
  <c r="N204" i="1"/>
  <c r="O399" i="1"/>
  <c r="N168" i="1"/>
  <c r="N23" i="1"/>
  <c r="N176" i="1"/>
  <c r="N227" i="1"/>
  <c r="N14" i="1"/>
  <c r="N114" i="1"/>
  <c r="N66" i="1"/>
  <c r="N289" i="1"/>
  <c r="N397" i="1"/>
  <c r="N394" i="1"/>
  <c r="N163" i="1"/>
  <c r="O205" i="1"/>
  <c r="O227" i="1" s="1"/>
  <c r="O261" i="1"/>
  <c r="O270" i="1" s="1"/>
  <c r="O48" i="1"/>
  <c r="O66" i="1" s="1"/>
  <c r="O290" i="1"/>
  <c r="O342" i="1" s="1"/>
  <c r="O115" i="1"/>
  <c r="O163" i="1" s="1"/>
  <c r="O280" i="1"/>
  <c r="O289" i="1" s="1"/>
  <c r="O5" i="1"/>
  <c r="O14" i="1" s="1"/>
  <c r="O67" i="1"/>
  <c r="O114" i="1" s="1"/>
  <c r="O241" i="1"/>
  <c r="O260" i="1" s="1"/>
  <c r="O271" i="1"/>
  <c r="O279" i="1" s="1"/>
  <c r="O395" i="1"/>
  <c r="O397" i="1" s="1"/>
  <c r="O164" i="1"/>
  <c r="O168" i="1" s="1"/>
  <c r="O228" i="1"/>
  <c r="O229" i="1" s="1"/>
  <c r="O169" i="1"/>
  <c r="O176" i="1" s="1"/>
  <c r="O15" i="1"/>
  <c r="O23" i="1" s="1"/>
  <c r="O24" i="1"/>
  <c r="O47" i="1" s="1"/>
  <c r="O177" i="1"/>
  <c r="O204" i="1" s="1"/>
  <c r="O398" i="1"/>
  <c r="O230" i="1"/>
  <c r="O240" i="1" s="1"/>
  <c r="O343" i="1"/>
  <c r="O394" i="1" s="1"/>
  <c r="O402" i="1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O403" i="1" l="1"/>
  <c r="N403" i="1"/>
  <c r="D32" i="2"/>
</calcChain>
</file>

<file path=xl/sharedStrings.xml><?xml version="1.0" encoding="utf-8"?>
<sst xmlns="http://schemas.openxmlformats.org/spreadsheetml/2006/main" count="3072" uniqueCount="1144">
  <si>
    <t>Назив партије</t>
  </si>
  <si>
    <t>Назив ставке</t>
  </si>
  <si>
    <t xml:space="preserve">Произвођач </t>
  </si>
  <si>
    <t>MAKLER</t>
  </si>
  <si>
    <t>pakovanje</t>
  </si>
  <si>
    <t>100 komada</t>
  </si>
  <si>
    <t>EUROMEDICINA</t>
  </si>
  <si>
    <t>1 komad</t>
  </si>
  <si>
    <t>LABTEH</t>
  </si>
  <si>
    <t>20 l</t>
  </si>
  <si>
    <t>1 l</t>
  </si>
  <si>
    <t>komad</t>
  </si>
  <si>
    <t>VICOR</t>
  </si>
  <si>
    <t>Reagensi i potrošni materijal za aparat  Mythic 18, Orphee</t>
  </si>
  <si>
    <t>Diluent</t>
  </si>
  <si>
    <t>10 l</t>
  </si>
  <si>
    <t xml:space="preserve">Lizir (cyanide free lytic solution) </t>
  </si>
  <si>
    <t>Flush kliner</t>
  </si>
  <si>
    <t>250ml</t>
  </si>
  <si>
    <t>Kontrolna krv visok nivo (3D)</t>
  </si>
  <si>
    <t>2,5ml</t>
  </si>
  <si>
    <t>Kontrolna krv normalan nivo (3D)</t>
  </si>
  <si>
    <t>Kontrolna krv nizak nivo (3D)</t>
  </si>
  <si>
    <t>Kalibrator za Mythic 18</t>
  </si>
  <si>
    <t>Reagensi i potrošni materijal za aparat  Mythic 22 OT, Orphee</t>
  </si>
  <si>
    <t xml:space="preserve">Diluent </t>
  </si>
  <si>
    <t xml:space="preserve">Lizir Only One </t>
  </si>
  <si>
    <t>500 ml</t>
  </si>
  <si>
    <t xml:space="preserve">Kliner </t>
  </si>
  <si>
    <t xml:space="preserve">Flush kliner </t>
  </si>
  <si>
    <t>Kontrolna krv visok nivo (5D)</t>
  </si>
  <si>
    <t>3,0 ml</t>
  </si>
  <si>
    <t>Kontrolna krv normalan nivo (5D)</t>
  </si>
  <si>
    <t>Kontrolna krv nizak nivo (5D)</t>
  </si>
  <si>
    <t>Kalibrator za Mythic 22</t>
  </si>
  <si>
    <t>SUPERLAB</t>
  </si>
  <si>
    <t>MAGNA PHARMACIA</t>
  </si>
  <si>
    <t>NEOMEDICA</t>
  </si>
  <si>
    <t>YUNICOM</t>
  </si>
  <si>
    <t>PROMEDIA</t>
  </si>
  <si>
    <t>500ml</t>
  </si>
  <si>
    <t>100ml</t>
  </si>
  <si>
    <t>EURODIJAGNOSTIKA</t>
  </si>
  <si>
    <t>SCORE</t>
  </si>
  <si>
    <t>2x3ml</t>
  </si>
  <si>
    <t>MEDIAKTIVA</t>
  </si>
  <si>
    <t>20L</t>
  </si>
  <si>
    <t>INTERLAB</t>
  </si>
  <si>
    <t>50 ml</t>
  </si>
  <si>
    <t>5x1 ml</t>
  </si>
  <si>
    <t>4 x 5 ml</t>
  </si>
  <si>
    <t>Kaolin Suspension</t>
  </si>
  <si>
    <t>5 x 2 ml</t>
  </si>
  <si>
    <t>Reagensi i potrošni materijal za aparat Thrombostat, Behnk Elektronik</t>
  </si>
  <si>
    <t>Technoplastin HIS - PT iz venskog uzorka</t>
  </si>
  <si>
    <t>12x2ml</t>
  </si>
  <si>
    <t xml:space="preserve">Technoclot PT PLUS - PT iz venskog uzorka </t>
  </si>
  <si>
    <t>5x4ml</t>
  </si>
  <si>
    <t xml:space="preserve">PT Owren manual - PT iz kapilarnog uzorka </t>
  </si>
  <si>
    <t>10x4ml</t>
  </si>
  <si>
    <t>10x10ml</t>
  </si>
  <si>
    <t>PT Owren Capilllary Calibr.Set</t>
  </si>
  <si>
    <t>6x1ml</t>
  </si>
  <si>
    <t>PT Owren Capillary Calibr.Set</t>
  </si>
  <si>
    <t>PT Owren Capillary Control Set</t>
  </si>
  <si>
    <t xml:space="preserve">Daptin TC - aPTT </t>
  </si>
  <si>
    <t>5x2ml</t>
  </si>
  <si>
    <t>Siron aPTT</t>
  </si>
  <si>
    <t>2x4ml</t>
  </si>
  <si>
    <t xml:space="preserve">Siron aPTT </t>
  </si>
  <si>
    <t>Ca-Chloride 25 mmol 100ml</t>
  </si>
  <si>
    <t xml:space="preserve">Fibrinogen reagens </t>
  </si>
  <si>
    <t>5x5ml</t>
  </si>
  <si>
    <t xml:space="preserve">Imidazol pufer </t>
  </si>
  <si>
    <t xml:space="preserve">Lupus anticoagulans screen </t>
  </si>
  <si>
    <t>5X2ml</t>
  </si>
  <si>
    <t>Lupus Anticoagulans confirm</t>
  </si>
  <si>
    <t>5x1ml</t>
  </si>
  <si>
    <t>Coagulation control N</t>
  </si>
  <si>
    <t>1ml</t>
  </si>
  <si>
    <t>Coagulation control A</t>
  </si>
  <si>
    <t>AK Calibrant</t>
  </si>
  <si>
    <t>4x1ml</t>
  </si>
  <si>
    <t>Čačice i kuglice za Thrombostat, 500 komada</t>
  </si>
  <si>
    <t>500 komada</t>
  </si>
  <si>
    <t>Hemoplastin</t>
  </si>
  <si>
    <t>6x5ml</t>
  </si>
  <si>
    <t>AK controla</t>
  </si>
  <si>
    <t>6x10ml</t>
  </si>
  <si>
    <t>Reagensi i potrošni materijal za aparat Thrombotime, Behnk Elektronik</t>
  </si>
  <si>
    <t>Daptin TC</t>
  </si>
  <si>
    <t>Kaolin Suspension 3g/l 100ml</t>
  </si>
  <si>
    <t>Čašice mikro, 800 komad</t>
  </si>
  <si>
    <t>800 komada</t>
  </si>
  <si>
    <t>Kuglice mikro, 800 komad</t>
  </si>
  <si>
    <t>4x10ml</t>
  </si>
  <si>
    <t>Reagensi i potrošni materijal za aparat Thrombolyzer Compact X, Behnk Elektronik</t>
  </si>
  <si>
    <t>Siron LS aPTT</t>
  </si>
  <si>
    <t>D-Dimer Latex Kit 50 T</t>
  </si>
  <si>
    <t>50 T</t>
  </si>
  <si>
    <t>D-Dimer Control High 1 ml</t>
  </si>
  <si>
    <t>D-Dimer Control Low 1 ml</t>
  </si>
  <si>
    <t>D-Dimer CAL-3000ng/ml 2x1ml</t>
  </si>
  <si>
    <t>2x1ml</t>
  </si>
  <si>
    <t>D-Dimer CAL 0 ng/ml  2x1 ml</t>
  </si>
  <si>
    <t>Coagulation Reference 5x1 ml</t>
  </si>
  <si>
    <t xml:space="preserve">BE Clean Cleaning Solution </t>
  </si>
  <si>
    <t>16x15 ml</t>
  </si>
  <si>
    <t xml:space="preserve">Cuvette racks </t>
  </si>
  <si>
    <t>Cuvettes for pre-dilutio</t>
  </si>
  <si>
    <t>D-Dimer Latex Kit 150 T</t>
  </si>
  <si>
    <t>150 T</t>
  </si>
  <si>
    <t>Thrombin Reagent 6x6 ml</t>
  </si>
  <si>
    <t>6x6ml</t>
  </si>
  <si>
    <t>Technochrom AT III Kit - 100 t</t>
  </si>
  <si>
    <t>Technochrom anti Xa KIT80T</t>
  </si>
  <si>
    <t>Technochrom Protein C 30T</t>
  </si>
  <si>
    <t>APC Resistance Kit 40T</t>
  </si>
  <si>
    <t>40T</t>
  </si>
  <si>
    <t xml:space="preserve">APC Resistance Kit </t>
  </si>
  <si>
    <t>Technochrom C1 Inhibitor 30T</t>
  </si>
  <si>
    <t>Lupus anticoagul.screen 5x2ml</t>
  </si>
  <si>
    <t>Lupus Anticoagul.confirm 5x1ml</t>
  </si>
  <si>
    <t>Technoview UFH CAL</t>
  </si>
  <si>
    <t>Technoview UFH CONT L</t>
  </si>
  <si>
    <t>1 ml</t>
  </si>
  <si>
    <t xml:space="preserve">Technoview UFH CONT H </t>
  </si>
  <si>
    <t>Technoview Apixaban CAL 5x1 ml</t>
  </si>
  <si>
    <t>Technoview Apixaban CONT H</t>
  </si>
  <si>
    <t xml:space="preserve">Technoview Apixaban CONT L </t>
  </si>
  <si>
    <t>Technoview Rivaroxaban Calibrator Set 5x1 ml</t>
  </si>
  <si>
    <t>Technoview Rivaroxaban Calibrator High Set 5x1 ml</t>
  </si>
  <si>
    <t xml:space="preserve">Technoview Rivaroxaban Low Control </t>
  </si>
  <si>
    <t xml:space="preserve">Technoview Rivaroxaban Medium Control </t>
  </si>
  <si>
    <t xml:space="preserve">Technoview Rivaroxaban High Control </t>
  </si>
  <si>
    <t>Technoclot DTI Kit</t>
  </si>
  <si>
    <t>2x20 T</t>
  </si>
  <si>
    <t>Technoview Dabigatran CAL 5x1 ml</t>
  </si>
  <si>
    <t>Technoview Dabigatran CONT H</t>
  </si>
  <si>
    <t xml:space="preserve">Technoview Dabigatran CONT L </t>
  </si>
  <si>
    <t>Reagensi i potrošni materijal za aparat Ceveron alpha, Technoclone</t>
  </si>
  <si>
    <t>20x20ml</t>
  </si>
  <si>
    <t>Ca-Chloride 25 mmol 25ml</t>
  </si>
  <si>
    <t>25ml</t>
  </si>
  <si>
    <t>Coagulation control N for Ceveron</t>
  </si>
  <si>
    <t>Coagulation control A  for Ceveron</t>
  </si>
  <si>
    <t>Coagulation Reference 5x1 ml for Ceveron</t>
  </si>
  <si>
    <t>Ceveron System Solution 750ml</t>
  </si>
  <si>
    <t>750ml</t>
  </si>
  <si>
    <t>Ceveron Cleaning Sol. 3% 25ml</t>
  </si>
  <si>
    <t>Ceveron Wash Solution 30ml</t>
  </si>
  <si>
    <t>30ml</t>
  </si>
  <si>
    <t>Cuvette segments 50x12 racks</t>
  </si>
  <si>
    <t>50x12 komada</t>
  </si>
  <si>
    <t>Cev.Sample Cups 3ml 1000pc</t>
  </si>
  <si>
    <t>1000 komada</t>
  </si>
  <si>
    <t xml:space="preserve">Technoview Apixaban CONT H </t>
  </si>
  <si>
    <t xml:space="preserve">Technoview Dabigatran CONT H </t>
  </si>
  <si>
    <t>DIAGON</t>
  </si>
  <si>
    <t>REMED</t>
  </si>
  <si>
    <t>REMED/STIGA</t>
  </si>
  <si>
    <t>BIOTEC MEDICAL</t>
  </si>
  <si>
    <t>Aparat za alergije Allergy Screen (Improvio C), Mediwiss analythic GmBH</t>
  </si>
  <si>
    <t>Panel 30 SER Food</t>
  </si>
  <si>
    <t>20 testova</t>
  </si>
  <si>
    <t>Panel 30 SER Respiratory</t>
  </si>
  <si>
    <t>CCD Blocking solution</t>
  </si>
  <si>
    <t>1,5 ml</t>
  </si>
  <si>
    <t>Kalibraciona kartica</t>
  </si>
  <si>
    <t>DIALAB</t>
  </si>
  <si>
    <t>30 komada</t>
  </si>
  <si>
    <t>60 komada</t>
  </si>
  <si>
    <t>200 komada</t>
  </si>
  <si>
    <t>Ferritin</t>
  </si>
  <si>
    <t>2 x 3 ml</t>
  </si>
  <si>
    <t>ADOC</t>
  </si>
  <si>
    <t>2 komada</t>
  </si>
  <si>
    <t>24 testa</t>
  </si>
  <si>
    <t>Reagensi i potrošni materijal za aparat H-100, H-500,  DIRUI</t>
  </si>
  <si>
    <t xml:space="preserve">Urin test trake 11 parammetara (VIT C) </t>
  </si>
  <si>
    <t>100komad</t>
  </si>
  <si>
    <t xml:space="preserve">Urin test trake 11 parammetara (MA-mikroalbumin) </t>
  </si>
  <si>
    <t>Urin test trake 10 parametara</t>
  </si>
  <si>
    <t xml:space="preserve">Urin test trake 2 parametra (GLU-KET) </t>
  </si>
  <si>
    <t xml:space="preserve">Urin test trake 5 parametara </t>
  </si>
  <si>
    <t>Kontrola normalni nivo</t>
  </si>
  <si>
    <t>8 ml</t>
  </si>
  <si>
    <t>Kontrola patološki nivo</t>
  </si>
  <si>
    <t>Reagensi i potrošni materijal za aparate FUS 1000, FUS 2000, DIRUI</t>
  </si>
  <si>
    <t>Sheath rastvor</t>
  </si>
  <si>
    <t>10L</t>
  </si>
  <si>
    <t>FUS Urine sediment deterdžent</t>
  </si>
  <si>
    <t xml:space="preserve">FUS Pozitivna kontrola (Positive control) </t>
  </si>
  <si>
    <t>125 ml</t>
  </si>
  <si>
    <t xml:space="preserve">FUS Negativna kontrola (Negative control) </t>
  </si>
  <si>
    <t xml:space="preserve">Rastvor za fokusiranje (Focus) </t>
  </si>
  <si>
    <t>Standardni rastvor (Standard solution )</t>
  </si>
  <si>
    <t>H11-800 Urin test trake (a 10 x 100 komada)</t>
  </si>
  <si>
    <t>10 x 100 komada</t>
  </si>
  <si>
    <t>H11-800MA Urin test trake (a 10 x 100 komada)</t>
  </si>
  <si>
    <t>H12-800MA Urin test trake (a 10 x 100 komada)</t>
  </si>
  <si>
    <t>H13-Cr  Urin test trake (a 10 x 100 komada)</t>
  </si>
  <si>
    <t>H14-Ca Urin test trake (a 10 x 100 komada)</t>
  </si>
  <si>
    <t>H10-800  Urin test trake (a 10 x 100 komada)</t>
  </si>
  <si>
    <t xml:space="preserve">Pozitivna kontrola za hemiju (QC Positive control) </t>
  </si>
  <si>
    <t>Negativna kontrola za hemiju (QC Negative control)</t>
  </si>
  <si>
    <t>Rastvor za održavanje refraktometra i turbidimetra (Cleaning Liquid)</t>
  </si>
  <si>
    <t>Kontrola specifične težine nivo 1 (Specific Gravity Control Level 1 )</t>
  </si>
  <si>
    <t>Kontrola specifične težine nivo 2 (Specific Gravity Control Level 2 )</t>
  </si>
  <si>
    <t>Kontrola specifične težine nivo 3 (Specific Gravity Control Level 3 )</t>
  </si>
  <si>
    <t>Kalibrator specifične težine (Specific Gravity Calibrator )</t>
  </si>
  <si>
    <t>Kontrolna boja - Crvena</t>
  </si>
  <si>
    <t>Kontrolna boje - Zelena</t>
  </si>
  <si>
    <t>Kontrolna boje - Plave</t>
  </si>
  <si>
    <t xml:space="preserve">Kontrola turbiditeta nivo 1 (Turbidity Control Level 1) </t>
  </si>
  <si>
    <t>Kontrola turbiditeta nivo 2 (Turbidity Control Level 1 )</t>
  </si>
  <si>
    <t>Kalibracija turbiditeta (Turbidity Calibrator )</t>
  </si>
  <si>
    <t>Reagensi i potrošni materijal za aparat FUS 100 H 800, DIRUI</t>
  </si>
  <si>
    <t>H11-800 Urin test trake (a100 komad)</t>
  </si>
  <si>
    <t>200 ml</t>
  </si>
  <si>
    <t>100 komadа</t>
  </si>
  <si>
    <t>PRIMAX</t>
  </si>
  <si>
    <t>Reagensi i potrošni materijal za fizičko hemijski pregled urina sa mikroalbuminom</t>
  </si>
  <si>
    <t>Test trake za analizu urina- minimum 11 analiza ( 10 plus mikroalbumun)</t>
  </si>
  <si>
    <t>Reagensi i potrošni materijal za aparat  Opti CCA-TS/2, Opti Medical</t>
  </si>
  <si>
    <t xml:space="preserve">Opti CCA-TS2 Cassettes, E-CA type ili odgovarajuće </t>
  </si>
  <si>
    <t>25 test kaseta</t>
  </si>
  <si>
    <t>Calibration gas</t>
  </si>
  <si>
    <t>Opti check, three levels</t>
  </si>
  <si>
    <t>30 komad ampula</t>
  </si>
  <si>
    <t>Špric za gasne analize sa kalcijum balansiranim Li-heparinom</t>
  </si>
  <si>
    <t xml:space="preserve">Kapilare za gasne analize </t>
  </si>
  <si>
    <t>100 kapilara</t>
  </si>
  <si>
    <t xml:space="preserve">SRC Multy level cassettes </t>
  </si>
  <si>
    <t xml:space="preserve">1 komad </t>
  </si>
  <si>
    <t xml:space="preserve">Hb - cal kaeta </t>
  </si>
  <si>
    <t>Opti CCA-TS2 B - lac type</t>
  </si>
  <si>
    <t xml:space="preserve">25 testova </t>
  </si>
  <si>
    <t>Comfort Sampler kapilare</t>
  </si>
  <si>
    <t>100 kom</t>
  </si>
  <si>
    <t>OPTI CCA E-LYTE tip kasete</t>
  </si>
  <si>
    <t>25 kom</t>
  </si>
  <si>
    <t>MIT</t>
  </si>
  <si>
    <t>ELITECH</t>
  </si>
  <si>
    <t>Potrošni materijal za aparat Bactec 9050/9120/9240/FX40/MGIT960</t>
  </si>
  <si>
    <t>HEMOKULTURE za odrasle, AErobne</t>
  </si>
  <si>
    <t>50 komad/pakovanje</t>
  </si>
  <si>
    <t xml:space="preserve">HEMOKULTURE dečije </t>
  </si>
  <si>
    <t>HEMOKULTURE  za odrasle, Anaerobne</t>
  </si>
  <si>
    <t>Bactec PLUS aerobic, PLUS Anaerobic/ LYTHIC/MYCOSIS/ PEDS PLUS ili BACTEC STANDARD Aerobic/Anaerobic za aparat BACTEC 9240</t>
  </si>
  <si>
    <t xml:space="preserve">Течна подлога </t>
  </si>
  <si>
    <t xml:space="preserve">Одговарајући антибактеријски додатак за течне подлоге из тачке 1 </t>
  </si>
  <si>
    <t>1 pakovanje се користи за 100 подлога</t>
  </si>
  <si>
    <t xml:space="preserve">SIRE кит </t>
  </si>
  <si>
    <t>1 pakovanje се користи за 40 подлога</t>
  </si>
  <si>
    <t xml:space="preserve">PZA кит </t>
  </si>
  <si>
    <t>1 pakovanje се користи за 50 подлога</t>
  </si>
  <si>
    <t xml:space="preserve">PZA MEDIUM </t>
  </si>
  <si>
    <t>25 китова</t>
  </si>
  <si>
    <t>Calibrator kit MGIT</t>
  </si>
  <si>
    <t>MGIT TB ID test</t>
  </si>
  <si>
    <t xml:space="preserve"> 25 testova</t>
  </si>
  <si>
    <t>BD Taxo™ - TB Niacin Test Strips a 25, "ili odgovarajući"</t>
  </si>
  <si>
    <t>25/1</t>
  </si>
  <si>
    <t>BD MGIT™ - Tubes a 100 "ili odgovarajući"</t>
  </si>
  <si>
    <t>100/1</t>
  </si>
  <si>
    <t>BD MGIT OADC Enrichment</t>
  </si>
  <si>
    <t>za 100 testova</t>
  </si>
  <si>
    <t>BD MGIT PANTA Antibiotic Mixture</t>
  </si>
  <si>
    <t>BBL MycoPrep Reagent</t>
  </si>
  <si>
    <t>BD Difco Lowenstern Base</t>
  </si>
  <si>
    <t xml:space="preserve">500 gr </t>
  </si>
  <si>
    <t>BD Lowenstein Jensen Medium Slants</t>
  </si>
  <si>
    <t>100 подлога</t>
  </si>
  <si>
    <t>Bactec FOS Culture supplements kit</t>
  </si>
  <si>
    <t>Kit</t>
  </si>
  <si>
    <t>UNI-CHEM</t>
  </si>
  <si>
    <t>elta 90</t>
  </si>
  <si>
    <t>BIOMEDICA MP</t>
  </si>
  <si>
    <t>Laboratorijski testovi i reagensi za  Phoenix 100 - Becton Dickinosaparat</t>
  </si>
  <si>
    <t>ID broth</t>
  </si>
  <si>
    <t>AST BROTH</t>
  </si>
  <si>
    <t>AST - S BROTH</t>
  </si>
  <si>
    <t>AST - Indicator (10 x 6 ml)</t>
  </si>
  <si>
    <t>AST - S indicator</t>
  </si>
  <si>
    <t>Panel PX NMIC/ID-402, 25 testa</t>
  </si>
  <si>
    <t>Panel PX PMIC/ID-90, 25 testa</t>
  </si>
  <si>
    <t>Panel PX SMIC/ID-11, 25 testa</t>
  </si>
  <si>
    <t>Panel YID, 25 testa</t>
  </si>
  <si>
    <t>VIVOGEN</t>
  </si>
  <si>
    <t>Laboratorijski testovi i reagensi za aparat multipleks RT PCR -  BD MAX</t>
  </si>
  <si>
    <t>BD MAX Cdiff, 24 testa</t>
  </si>
  <si>
    <t>BD MAX GBS, 24 testa</t>
  </si>
  <si>
    <t>BD MAX CT/GC/TV, 24 testa</t>
  </si>
  <si>
    <t>BD MAX Vaginal Panel, 24 testa</t>
  </si>
  <si>
    <t>UVE Specimen Collection Kit, 100 tubes</t>
  </si>
  <si>
    <t>UVE Sample Buffer, 48 tubes</t>
  </si>
  <si>
    <t>48 kom</t>
  </si>
  <si>
    <t>PCR Cartridge, 24 pcs</t>
  </si>
  <si>
    <t>24 kom</t>
  </si>
  <si>
    <t>BD MAX Qualification Kit</t>
  </si>
  <si>
    <t>Fosfor</t>
  </si>
  <si>
    <t>Multikalibrator</t>
  </si>
  <si>
    <t>Trigliceridi</t>
  </si>
  <si>
    <t>LDH</t>
  </si>
  <si>
    <t>Ukupni bilirubin</t>
  </si>
  <si>
    <t>Urea</t>
  </si>
  <si>
    <t>Glukoza</t>
  </si>
  <si>
    <t>Ukupni proteini</t>
  </si>
  <si>
    <t>Gvožđe</t>
  </si>
  <si>
    <t>ALP</t>
  </si>
  <si>
    <t>CRP</t>
  </si>
  <si>
    <t>Holesterol</t>
  </si>
  <si>
    <t>Reagensi za biohemijski analizator  Cor-Lyte</t>
  </si>
  <si>
    <t>Reagent fluid pack,ISE pack</t>
  </si>
  <si>
    <t xml:space="preserve">       1  komad</t>
  </si>
  <si>
    <t>Cleaning solution</t>
  </si>
  <si>
    <t xml:space="preserve">        100 ml </t>
  </si>
  <si>
    <t>Conditioner solution</t>
  </si>
  <si>
    <t>Deproteiniser solution</t>
  </si>
  <si>
    <t>ISE Trol</t>
  </si>
  <si>
    <t xml:space="preserve">        (10 x 1,8ml) 3nivoa</t>
  </si>
  <si>
    <t>Elektroda za Na ⁺</t>
  </si>
  <si>
    <t xml:space="preserve">        1 elektroda</t>
  </si>
  <si>
    <t>Elektroda za K ⁺</t>
  </si>
  <si>
    <t>Elektroda za Cl⁻</t>
  </si>
  <si>
    <t>Referentna elektroda</t>
  </si>
  <si>
    <t xml:space="preserve">Kreatinin </t>
  </si>
  <si>
    <t>AST</t>
  </si>
  <si>
    <t>ALT</t>
  </si>
  <si>
    <t>4 x 2 ml</t>
  </si>
  <si>
    <t>Čašice za uzorke</t>
  </si>
  <si>
    <t>2000ml</t>
  </si>
  <si>
    <t>Reagensi za biohemijski analizator CS- 300B "DIRUI" (Dirui Industrial CO)</t>
  </si>
  <si>
    <t>Glukoza god-pap</t>
  </si>
  <si>
    <t>2000 ml</t>
  </si>
  <si>
    <t>Urea kinetička metoda</t>
  </si>
  <si>
    <t>5x96ml,1x120ml</t>
  </si>
  <si>
    <t>Kreatinin – jaffe  metoda</t>
  </si>
  <si>
    <t>3x400ml,1x300ml</t>
  </si>
  <si>
    <t>AST IFCC metoda</t>
  </si>
  <si>
    <t>ALT IFCC metoda</t>
  </si>
  <si>
    <t>GAMA GT IFCC</t>
  </si>
  <si>
    <t>5x48ml,1x60ml</t>
  </si>
  <si>
    <t>Alkalna fosfataza IFCC metoda</t>
  </si>
  <si>
    <t>Kreatin kinaza IFCC metoda</t>
  </si>
  <si>
    <t>5x50ml,1x50ml</t>
  </si>
  <si>
    <t>Bilirubin totalni/Malloy Evelyin metoda/</t>
  </si>
  <si>
    <t>CRPu serumu imunoturbidimetrija</t>
  </si>
  <si>
    <t>1x46,5ml,1x48,5ml</t>
  </si>
  <si>
    <t>CRP kontrola</t>
  </si>
  <si>
    <t>CRP kalibrator u pet tačaka</t>
  </si>
  <si>
    <t>Totalni protein</t>
  </si>
  <si>
    <t>6x120ml</t>
  </si>
  <si>
    <t>HDL holesterol/direktna  metoda/</t>
  </si>
  <si>
    <t>4x30ml,4x10ml</t>
  </si>
  <si>
    <t>Gvožđe/ Ferozin/</t>
  </si>
  <si>
    <t>Kontrolni serum normalni</t>
  </si>
  <si>
    <t>4x5 ml</t>
  </si>
  <si>
    <t>Kontrolni serum patološki</t>
  </si>
  <si>
    <t xml:space="preserve">Alkalni rastvor za DIRUI </t>
  </si>
  <si>
    <t>2L</t>
  </si>
  <si>
    <t>Anti akterijski deterdzent</t>
  </si>
  <si>
    <t>5x24ml,1x30ml</t>
  </si>
  <si>
    <t>5x25ml,1x25ml</t>
  </si>
  <si>
    <t>6x60ml</t>
  </si>
  <si>
    <t>Hba1C</t>
  </si>
  <si>
    <t>1x79,5ml, 1x32ml</t>
  </si>
  <si>
    <t>Hba1C kalibrator u 4 tačke</t>
  </si>
  <si>
    <t>4 x 0,5ml</t>
  </si>
  <si>
    <t>Hba1C kontrola</t>
  </si>
  <si>
    <t>Feritin lateks metoda</t>
  </si>
  <si>
    <t>1x 40,5ml, 1x 24 ml</t>
  </si>
  <si>
    <t>Feritin lateks kalibrator</t>
  </si>
  <si>
    <t>Immuno kontrol I</t>
  </si>
  <si>
    <t>Amilaza CNP-G3 metoda</t>
  </si>
  <si>
    <t>6 x 30 ml</t>
  </si>
  <si>
    <t>Direktni bilirubin/Malloy Evelyin metoda</t>
  </si>
  <si>
    <t>5 x 48ml, 1 x 30 ml</t>
  </si>
  <si>
    <t>5 x 24ml, 1 x 15 ml</t>
  </si>
  <si>
    <t>LDH DGKC metoda piruvat-laktat</t>
  </si>
  <si>
    <t>5x 24 ml, 1 x 30 ml</t>
  </si>
  <si>
    <t>Mokraćna kiselina (Urikaza-peroksidaza metoda)</t>
  </si>
  <si>
    <t>5x 96ml, 1 x 120ml</t>
  </si>
  <si>
    <t>5 x 48ml, 1 x 60 ml</t>
  </si>
  <si>
    <t>Fosfor (metoda sa fosfomolibdatom)</t>
  </si>
  <si>
    <t>6x30 ml</t>
  </si>
  <si>
    <t>Kalcijum (o-krezoftalein metoda)</t>
  </si>
  <si>
    <t>5 x 96ml, 1 x 120 ml</t>
  </si>
  <si>
    <t>HDL/LDL kalibrator</t>
  </si>
  <si>
    <t>1 x 1ml</t>
  </si>
  <si>
    <t>1000 kom</t>
  </si>
  <si>
    <t>Mokracna kiselina</t>
  </si>
  <si>
    <t>2 x 250 ml</t>
  </si>
  <si>
    <t>Reagensi za biohemijski analizator SPHERA (EDIF instruments)</t>
  </si>
  <si>
    <t xml:space="preserve">Albumin  BCG </t>
  </si>
  <si>
    <t>1080 testova/ 6x60 ml</t>
  </si>
  <si>
    <t>900 testova/ 5x48ml
1 x 60ml</t>
  </si>
  <si>
    <t>1500 testova/ 500 ml</t>
  </si>
  <si>
    <t>450 testova/
5x25ml
1x25 ml</t>
  </si>
  <si>
    <t>HDL - holesterol</t>
  </si>
  <si>
    <t>480 testova/
4x30ml
4x10 ml</t>
  </si>
  <si>
    <t>900 testova/
5x48ml
1 x 60ml</t>
  </si>
  <si>
    <t>450 testova/
5x24ml
1x30 ml</t>
  </si>
  <si>
    <t>1800 testova/
5x96ml
1 x 120 ml</t>
  </si>
  <si>
    <t>900 testova/ 5x48ml, 1 x 60ml</t>
  </si>
  <si>
    <t>2160 testova/
6x120 ml</t>
  </si>
  <si>
    <t>1800 analiza/
5x96ml
1 x 120 ml</t>
  </si>
  <si>
    <t>540 analiza/
6x 30 ml</t>
  </si>
  <si>
    <t xml:space="preserve">Kalcium </t>
  </si>
  <si>
    <t>900 analiza/
5x 48ml
1 x 60ml</t>
  </si>
  <si>
    <t>285 testova/
1x 46,5ml
1 x 48,5 ml</t>
  </si>
  <si>
    <t>Kontrolni serum normalnih vrednosti</t>
  </si>
  <si>
    <t xml:space="preserve">Kontrolni serum patoloskih vrednosti </t>
  </si>
  <si>
    <t>Multikalibratorski serum</t>
  </si>
  <si>
    <t xml:space="preserve">Sistemski rastvor za odrzavanje aparata Sphera </t>
  </si>
  <si>
    <t xml:space="preserve">Wash solution za odrzavanje aparta sphera </t>
  </si>
  <si>
    <t>Kontrola za CRP normalnih i patoloskih vrednosti</t>
  </si>
  <si>
    <t>Kalibrator za CRP u pet tacaka</t>
  </si>
  <si>
    <t>Serumske čašice za aparat Sphera (edif instument)</t>
  </si>
  <si>
    <t>Plasticni kontejneri za reagense sa zapusacima</t>
  </si>
  <si>
    <t>Plasticne radno reakcione kivete</t>
  </si>
  <si>
    <t>Latex removal solution</t>
  </si>
  <si>
    <t>540 testova / 6x30ml</t>
  </si>
  <si>
    <t>450 testova / 5x24ml, 1x30 ml</t>
  </si>
  <si>
    <t>1800 testova / 5x96ml, 1x120 ml</t>
  </si>
  <si>
    <t>2160 testova/ 6x120ml</t>
  </si>
  <si>
    <t>900 testova/ 5x5011x50 ml</t>
  </si>
  <si>
    <t>2160 testova/ 6x120 ml</t>
  </si>
  <si>
    <t>450 testova/ 5x24ml, 1 x 30 ml</t>
  </si>
  <si>
    <t>900 testova/ 5x48, 1x60 ml</t>
  </si>
  <si>
    <t>1800 testova/ 5x69ml, 1 x 120ml</t>
  </si>
  <si>
    <t>1800 testova/5x96 ml, 1 x 120 ml</t>
  </si>
  <si>
    <t>900 analiza/ 5 x 48ml, 1 x 60ml</t>
  </si>
  <si>
    <t>450 testova/ 5x24ml,1x30ml</t>
  </si>
  <si>
    <t>540 testova/6 x 30 ml</t>
  </si>
  <si>
    <t>810 testrova/5 x 48ml, 1 x 30 ml</t>
  </si>
  <si>
    <t>405 testova/ 5 x 24ml, 1 x 15 ml</t>
  </si>
  <si>
    <t>334 testa/ 1x79,5ml, 1x32ml</t>
  </si>
  <si>
    <t>HDL/LDL calibrator</t>
  </si>
  <si>
    <t>Reagensi za biohemjski analizator OPTI LiON  (OPTI Medical Systems)</t>
  </si>
  <si>
    <t>TEST-KASETE ZA ANALIZU ELEKTROLITA E-Plus type</t>
  </si>
  <si>
    <t>1 x 25</t>
  </si>
  <si>
    <t>Kontrola za Opti Lion - Opti check lytes</t>
  </si>
  <si>
    <t>3 x 10 ampula</t>
  </si>
  <si>
    <t>ALLURA MED</t>
  </si>
  <si>
    <t>Potrošni materijal za analizator znoja SM-01 proizvođača Tecil/Sanasol</t>
  </si>
  <si>
    <t>Rezerne elektrode za analizu znoja set</t>
  </si>
  <si>
    <t>Kontrolni standard 90 mmol/l</t>
  </si>
  <si>
    <t>61 komada</t>
  </si>
  <si>
    <t>Gumene elektrode za SM-01</t>
  </si>
  <si>
    <t>ST-01 tester za elektrode</t>
  </si>
  <si>
    <t>GALEN FOKUS</t>
  </si>
  <si>
    <t xml:space="preserve">Enzimatski kliner ( Mythic 18-22 Enzymatic Cleaner)  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</si>
  <si>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</si>
  <si>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</si>
  <si>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</si>
  <si>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</si>
  <si>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</si>
  <si>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</si>
  <si>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</si>
  <si>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</si>
  <si>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</si>
  <si>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</si>
  <si>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</si>
  <si>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</si>
  <si>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4</t>
  </si>
  <si>
    <t>Партија 5</t>
  </si>
  <si>
    <t>Партија 36</t>
  </si>
  <si>
    <t>Партија 37</t>
  </si>
  <si>
    <t>Партија 38</t>
  </si>
  <si>
    <t>Партија 39</t>
  </si>
  <si>
    <t>Партија 54</t>
  </si>
  <si>
    <t>Партија 83</t>
  </si>
  <si>
    <t>Партија 84</t>
  </si>
  <si>
    <t>Партија 85</t>
  </si>
  <si>
    <t>Партија 99</t>
  </si>
  <si>
    <t>Партија 102</t>
  </si>
  <si>
    <t>Партија 120</t>
  </si>
  <si>
    <t>Партија 143</t>
  </si>
  <si>
    <t>Партија 151</t>
  </si>
  <si>
    <t>Партија 157</t>
  </si>
  <si>
    <t>Партија 175</t>
  </si>
  <si>
    <t>Партија 189</t>
  </si>
  <si>
    <t>Партија 199</t>
  </si>
  <si>
    <t>Партија 215</t>
  </si>
  <si>
    <t>Партија 4 укупно</t>
  </si>
  <si>
    <t>Партија 5 укупно</t>
  </si>
  <si>
    <t>Партија 36 укупно</t>
  </si>
  <si>
    <t>Партија 37 укупно</t>
  </si>
  <si>
    <t>Партија 38 укупно</t>
  </si>
  <si>
    <t>Партија 39 укупно</t>
  </si>
  <si>
    <t>Партија 54 укупно</t>
  </si>
  <si>
    <t>Партија 83 укупно</t>
  </si>
  <si>
    <t>Партија 84 укупно</t>
  </si>
  <si>
    <t>Партија 85 укупно</t>
  </si>
  <si>
    <t>Партија 99 укупно</t>
  </si>
  <si>
    <t>Партија 102 укупно</t>
  </si>
  <si>
    <t>Партија 120 укупно</t>
  </si>
  <si>
    <t>Партија 143 укупно</t>
  </si>
  <si>
    <t>Партија 151 укупно</t>
  </si>
  <si>
    <t>Партија 157 укупно</t>
  </si>
  <si>
    <t>Партија 175 укупно</t>
  </si>
  <si>
    <t>Партија 189 укупно</t>
  </si>
  <si>
    <t>Партија 199 укупно</t>
  </si>
  <si>
    <t>Партија 215 укупно</t>
  </si>
  <si>
    <t>Technoplastin HIS</t>
  </si>
  <si>
    <t>Technoclone</t>
  </si>
  <si>
    <t>Technoclot PT Plus</t>
  </si>
  <si>
    <t>Technoclot PT Owren</t>
  </si>
  <si>
    <t>Technoclot PT Owren  Capillary Control Set</t>
  </si>
  <si>
    <t>Dapttin TC</t>
  </si>
  <si>
    <t>Siron LS</t>
  </si>
  <si>
    <t>Ca chloride solution</t>
  </si>
  <si>
    <t>Fibrinogen reagent</t>
  </si>
  <si>
    <t>Imidazol Buffer</t>
  </si>
  <si>
    <t>Technoclot LA Screen</t>
  </si>
  <si>
    <t>Technoclot LA Confirm</t>
  </si>
  <si>
    <t>Coag.control N</t>
  </si>
  <si>
    <t>Coag.control A</t>
  </si>
  <si>
    <t>Cuvettes and balls for Thrombostat</t>
  </si>
  <si>
    <t>Behnk Elektronik</t>
  </si>
  <si>
    <t>RAL Tecnica</t>
  </si>
  <si>
    <t>Coag.control AK</t>
  </si>
  <si>
    <t>Technoclot PT Owren  Capillary Calibr.Set</t>
  </si>
  <si>
    <t>Coag. Control N</t>
  </si>
  <si>
    <t>Coag. Control A</t>
  </si>
  <si>
    <t>Cuvettes for Thrombotimer</t>
  </si>
  <si>
    <t>Balls for Thrombotimer</t>
  </si>
  <si>
    <t>Technoleia D-dimer Latex Kit</t>
  </si>
  <si>
    <t>Technoleia D-dimer control High</t>
  </si>
  <si>
    <t>Technoleia D-dimer control Low</t>
  </si>
  <si>
    <t>Technoleia D-dimer CAL</t>
  </si>
  <si>
    <t xml:space="preserve">Coagulation Reference </t>
  </si>
  <si>
    <t>Clean Solution</t>
  </si>
  <si>
    <t>Cuvette Racks</t>
  </si>
  <si>
    <t>Predilution Cuvettes</t>
  </si>
  <si>
    <t>Thrombin reagent</t>
  </si>
  <si>
    <t xml:space="preserve">Technochrom AT III Kit </t>
  </si>
  <si>
    <t>Technochrom anti Xa KIT</t>
  </si>
  <si>
    <t>Technochrom Protein C</t>
  </si>
  <si>
    <t>APC Resistance Kit</t>
  </si>
  <si>
    <t>Technochrom C1 Inhibitor</t>
  </si>
  <si>
    <t>Technoview UFH Calibrator Set</t>
  </si>
  <si>
    <t>Technoview UFH control</t>
  </si>
  <si>
    <t>Technoview Apixaban Calibrator Set</t>
  </si>
  <si>
    <t>Technoview Apixaban control</t>
  </si>
  <si>
    <t xml:space="preserve">Technoview Rivaroxaban Calibrator Set </t>
  </si>
  <si>
    <t xml:space="preserve">Technoview Rivaroxaban Control </t>
  </si>
  <si>
    <t>Technoview Dabigatran CAL</t>
  </si>
  <si>
    <t>Technoview Dabigatran control</t>
  </si>
  <si>
    <t>Techoplastin HIS</t>
  </si>
  <si>
    <t>Coag.con. N for Ceveron</t>
  </si>
  <si>
    <t>Coag.con. A for Ceveron</t>
  </si>
  <si>
    <t xml:space="preserve">Coagulation Reference for Ceveron </t>
  </si>
  <si>
    <t>Ceveron System Solution</t>
  </si>
  <si>
    <t>Ceveron Cleaning Solution</t>
  </si>
  <si>
    <t>Ceveron Wash Solution</t>
  </si>
  <si>
    <t>Ceveron Cuvette Segmets</t>
  </si>
  <si>
    <t>Ceveron Sample cup</t>
  </si>
  <si>
    <t>Diluent 10L</t>
  </si>
  <si>
    <t>Diluent 20L</t>
  </si>
  <si>
    <t>M18-22 Enzymatic cleaner</t>
  </si>
  <si>
    <t>Cyanide free lyžtic solution</t>
  </si>
  <si>
    <t>Control blood 3D H</t>
  </si>
  <si>
    <t>Control blood 3D N</t>
  </si>
  <si>
    <t>Control blood 3D L</t>
  </si>
  <si>
    <t>Myt Cal</t>
  </si>
  <si>
    <t>Orphee Medical</t>
  </si>
  <si>
    <t>Only one lytic sol</t>
  </si>
  <si>
    <t>Cleaning Sol M22</t>
  </si>
  <si>
    <t>Control blood 5D H</t>
  </si>
  <si>
    <t>Control blood 5D N</t>
  </si>
  <si>
    <t>Control blood 5D L</t>
  </si>
  <si>
    <t>Panel 30 SER Resp</t>
  </si>
  <si>
    <t>CCD Blocking sol</t>
  </si>
  <si>
    <t>Calibration card</t>
  </si>
  <si>
    <t>Mediwiss,Nemačka</t>
  </si>
  <si>
    <t>Dirui H11</t>
  </si>
  <si>
    <t>Dirui H11-MAN</t>
  </si>
  <si>
    <t xml:space="preserve">Dirui H10 </t>
  </si>
  <si>
    <t>Dirui 2Items</t>
  </si>
  <si>
    <t>Dirui 5Items</t>
  </si>
  <si>
    <t>Urinalysis control Negative</t>
  </si>
  <si>
    <t>Urinalysis control Positive</t>
  </si>
  <si>
    <t>Dirui International</t>
  </si>
  <si>
    <t>Sheat 20L</t>
  </si>
  <si>
    <t>Sheat 10L</t>
  </si>
  <si>
    <t>Diluent 500ml</t>
  </si>
  <si>
    <t>Fus Urine sediment detergent</t>
  </si>
  <si>
    <t>FUS Positive control</t>
  </si>
  <si>
    <t>FUS Negative control</t>
  </si>
  <si>
    <t>Focus</t>
  </si>
  <si>
    <t>Standard solution</t>
  </si>
  <si>
    <t>Dirui H11-800</t>
  </si>
  <si>
    <t>Dirui H11-800MA</t>
  </si>
  <si>
    <t>Dirui H12-800 MA</t>
  </si>
  <si>
    <t>Dirui H13-Cr</t>
  </si>
  <si>
    <t>Dirui H14-Ca</t>
  </si>
  <si>
    <t>Dirui H10-800</t>
  </si>
  <si>
    <t>Cleanind liquid</t>
  </si>
  <si>
    <t>Specific gravity control L1</t>
  </si>
  <si>
    <t>Specific gravity control L2</t>
  </si>
  <si>
    <t>Specific gravity L3</t>
  </si>
  <si>
    <t>Specific gravity calibrator</t>
  </si>
  <si>
    <t>Color control Red</t>
  </si>
  <si>
    <t>Color control green</t>
  </si>
  <si>
    <t>Color control Blue</t>
  </si>
  <si>
    <t>Turbidity control L1</t>
  </si>
  <si>
    <t>Turbidity control L2</t>
  </si>
  <si>
    <t>Turbitidity calibrator</t>
  </si>
  <si>
    <t>Cleanind liq</t>
  </si>
  <si>
    <t>DIRUI H11-MA(N)</t>
  </si>
  <si>
    <t xml:space="preserve">Opti E-Ca cassette </t>
  </si>
  <si>
    <t xml:space="preserve">Gas bottle </t>
  </si>
  <si>
    <t>Preset arterial blood collection syringe</t>
  </si>
  <si>
    <t>Plastic capillaries for blood gas</t>
  </si>
  <si>
    <t>SRC Multi level cassete</t>
  </si>
  <si>
    <t>Hb Cal cass.</t>
  </si>
  <si>
    <t>Opti B-lac</t>
  </si>
  <si>
    <t>Comfort Sampler collection kit</t>
  </si>
  <si>
    <t>Opti E-lyte cassette</t>
  </si>
  <si>
    <t xml:space="preserve">Opti check </t>
  </si>
  <si>
    <t>Opti Medical, USA</t>
  </si>
  <si>
    <t>BD, USA</t>
  </si>
  <si>
    <t>Albumin 60</t>
  </si>
  <si>
    <t>ALP 60</t>
  </si>
  <si>
    <t>ALAT 60</t>
  </si>
  <si>
    <t>ASAT 60</t>
  </si>
  <si>
    <t>Glucose 500</t>
  </si>
  <si>
    <t>Ferrum 30</t>
  </si>
  <si>
    <t>Chol 60</t>
  </si>
  <si>
    <t>HDL Direct</t>
  </si>
  <si>
    <t>Creatinine 60</t>
  </si>
  <si>
    <t>LDH 30</t>
  </si>
  <si>
    <t>Tg 120</t>
  </si>
  <si>
    <t>Bit total - Malloy Evelyn 60</t>
  </si>
  <si>
    <t>Total protein 120</t>
  </si>
  <si>
    <t>Urea 60</t>
  </si>
  <si>
    <t>Uric acid 120</t>
  </si>
  <si>
    <t>Phosphorus30</t>
  </si>
  <si>
    <t>Calcium 60</t>
  </si>
  <si>
    <t>CRP ultra</t>
  </si>
  <si>
    <t>Control serum N</t>
  </si>
  <si>
    <t>Control serum P</t>
  </si>
  <si>
    <t>Multicalibrator level 1</t>
  </si>
  <si>
    <t>Systemic sol  Neat S</t>
  </si>
  <si>
    <t xml:space="preserve">Cleaning sol Neat C </t>
  </si>
  <si>
    <t>Immuno control</t>
  </si>
  <si>
    <t>CRP calibrator</t>
  </si>
  <si>
    <t>Serum cups pack</t>
  </si>
  <si>
    <t>Reagent bottle for Sphera</t>
  </si>
  <si>
    <t>Reaction cell pack</t>
  </si>
  <si>
    <t>Latex removal Neat L</t>
  </si>
  <si>
    <t>Albumin 30</t>
  </si>
  <si>
    <t>ALP 30</t>
  </si>
  <si>
    <t>ALAT 120</t>
  </si>
  <si>
    <t>ASAT 120</t>
  </si>
  <si>
    <t>Glucose 120</t>
  </si>
  <si>
    <t>Gvožđe 60</t>
  </si>
  <si>
    <t>Chol 120</t>
  </si>
  <si>
    <t>Creatinine 30</t>
  </si>
  <si>
    <t>Tg 60</t>
  </si>
  <si>
    <t>Bil total Malloy Evelyn 120</t>
  </si>
  <si>
    <t>Total protein 60</t>
  </si>
  <si>
    <t>Urea 120</t>
  </si>
  <si>
    <t>UA 60</t>
  </si>
  <si>
    <t>Serum cups</t>
  </si>
  <si>
    <t>GGT  30</t>
  </si>
  <si>
    <t>Amylase  30</t>
  </si>
  <si>
    <t>BIL direct/Malloy Evelyin  60</t>
  </si>
  <si>
    <t>BIL direct/Malloy Evelyin  30</t>
  </si>
  <si>
    <t xml:space="preserve">Cor Hba1C direct </t>
  </si>
  <si>
    <t>Hba1C direct calibrators</t>
  </si>
  <si>
    <t>Hba1C direct cont</t>
  </si>
  <si>
    <t>Cormay, Poljska</t>
  </si>
  <si>
    <t>Edif Instruments</t>
  </si>
  <si>
    <t xml:space="preserve">Glucose </t>
  </si>
  <si>
    <t>Creatinine 500</t>
  </si>
  <si>
    <t>GGT 60</t>
  </si>
  <si>
    <t>CK 60</t>
  </si>
  <si>
    <t>Chol 500</t>
  </si>
  <si>
    <t>Bil Total Malloy Evelyn 120</t>
  </si>
  <si>
    <t>Immuno control 1</t>
  </si>
  <si>
    <t>CRP ultra calibrators</t>
  </si>
  <si>
    <t>Ferrum 60</t>
  </si>
  <si>
    <t>CS Alcaline sol 2l</t>
  </si>
  <si>
    <t>CS Antibacterial sol.</t>
  </si>
  <si>
    <t>Creatinin 60</t>
  </si>
  <si>
    <t>GGT 30</t>
  </si>
  <si>
    <t>CK 30</t>
  </si>
  <si>
    <t>Bilirubin Total Malloy Evelyn 60</t>
  </si>
  <si>
    <t>Hba1C Direct</t>
  </si>
  <si>
    <t>Hba1C direct Control</t>
  </si>
  <si>
    <t>Ferritin calibrator</t>
  </si>
  <si>
    <t>Immuno Control 1</t>
  </si>
  <si>
    <t>Amylase 30</t>
  </si>
  <si>
    <t>Bilirubin Direct Malloy-Evelyn 60</t>
  </si>
  <si>
    <t>Bilirubin Direct Malloy-Evelyn 30</t>
  </si>
  <si>
    <t>Uric Acid 120</t>
  </si>
  <si>
    <t>Uric Acid 60</t>
  </si>
  <si>
    <t>Phosphorus 30</t>
  </si>
  <si>
    <t>Calcium 120</t>
  </si>
  <si>
    <t>HDL/LDL Calibrator</t>
  </si>
  <si>
    <t>Cormay, Pl</t>
  </si>
  <si>
    <t>Cleanind sol</t>
  </si>
  <si>
    <t>Conditioning sol</t>
  </si>
  <si>
    <t>Deproteiner sol</t>
  </si>
  <si>
    <t xml:space="preserve">ISE trol </t>
  </si>
  <si>
    <t>Na electrode</t>
  </si>
  <si>
    <t>K electrode</t>
  </si>
  <si>
    <t>Cl electrode</t>
  </si>
  <si>
    <t>Reference electrode</t>
  </si>
  <si>
    <t>ISE Reagents Pack</t>
  </si>
  <si>
    <t>Cormay , Poljska</t>
  </si>
  <si>
    <t>E-Plus cassette</t>
  </si>
  <si>
    <t xml:space="preserve"> Opti check lytes </t>
  </si>
  <si>
    <t>SC Sanguis, Nemačka</t>
  </si>
  <si>
    <t>Rezerne elektrode za analizu znoja set 60</t>
  </si>
  <si>
    <t>Kontrolni standard 90 mmol/l 61</t>
  </si>
  <si>
    <t>Gumene elektrode za SM-01 2</t>
  </si>
  <si>
    <t>ST-01 tester za elektrode 1</t>
  </si>
  <si>
    <t>Tecil</t>
  </si>
  <si>
    <t xml:space="preserve">Tecil </t>
  </si>
  <si>
    <t>Bactec Plus Aerobic</t>
  </si>
  <si>
    <t>Becton Dickinson</t>
  </si>
  <si>
    <t>Bactec Peds Plus</t>
  </si>
  <si>
    <t>Bactec Plus Anaerobic</t>
  </si>
  <si>
    <t>Bactec MGIT Tubes</t>
  </si>
  <si>
    <t>Bactec MGIT Supplement Kit</t>
  </si>
  <si>
    <t>Bactec MGIT SIRE Kit</t>
  </si>
  <si>
    <t>Bactec MGIT PZA Kit</t>
  </si>
  <si>
    <t>Bactec MGIT PZA Medium</t>
  </si>
  <si>
    <t>MGIT TB ID Test</t>
  </si>
  <si>
    <t>Niacin Test Strips</t>
  </si>
  <si>
    <t>Mycoprep Kit</t>
  </si>
  <si>
    <t>Lowenstein Jensen Base</t>
  </si>
  <si>
    <t>Lowenstein Jensen Medium Slants</t>
  </si>
  <si>
    <t>FOS Culture Supplements Kit</t>
  </si>
  <si>
    <t xml:space="preserve">Bactec PLUS Aerobic, PLUS Anaerobic/ Lythic/Mycosis, Peds Plus, Bactec Standard Aerobic/Anaerobic </t>
  </si>
  <si>
    <t>Bactec MGIT OADC Enrichment</t>
  </si>
  <si>
    <t>Bactec MGIT PANTA Antibiotic Mixture</t>
  </si>
  <si>
    <t>ID Broth</t>
  </si>
  <si>
    <t>AST Broth</t>
  </si>
  <si>
    <t>AST S Broth</t>
  </si>
  <si>
    <t>AST Indicator</t>
  </si>
  <si>
    <t>AST S Indicator</t>
  </si>
  <si>
    <t>Panel PX NMIC/ID-402</t>
  </si>
  <si>
    <t>Panel PX PMIC/ID-90</t>
  </si>
  <si>
    <t>Panel PX SMIC/ID-11</t>
  </si>
  <si>
    <t>Panel PX YID</t>
  </si>
  <si>
    <t>BD MAX Cdiff</t>
  </si>
  <si>
    <t>BD MAX GBS</t>
  </si>
  <si>
    <t>BD MAX CT/GC/TV</t>
  </si>
  <si>
    <t>BD MAX Vaginal Panel</t>
  </si>
  <si>
    <t>BD Max UVE Specimen Collection Kit</t>
  </si>
  <si>
    <t>BD Max UVE Sample Buffer</t>
  </si>
  <si>
    <t>BD Max PCR Cartridge</t>
  </si>
  <si>
    <t>Vicor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</si>
  <si>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</si>
  <si>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</si>
  <si>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Јединична цена без ПДВ-а</t>
  </si>
  <si>
    <t>Укупна цена без ПДВ-а</t>
  </si>
  <si>
    <t>Укупна цена са ПДВ-ом</t>
  </si>
  <si>
    <t>Укупна вредност уговора</t>
  </si>
  <si>
    <t>Шифре</t>
  </si>
  <si>
    <t>RGN210027</t>
  </si>
  <si>
    <t>RGN210028</t>
  </si>
  <si>
    <t>RGN210029</t>
  </si>
  <si>
    <t>RGN210030</t>
  </si>
  <si>
    <t>RGN210031</t>
  </si>
  <si>
    <t>RGN210032</t>
  </si>
  <si>
    <t>RGN210033</t>
  </si>
  <si>
    <t>RGN210034</t>
  </si>
  <si>
    <t>RGN210035</t>
  </si>
  <si>
    <t>RGN210036</t>
  </si>
  <si>
    <t>RGN210037</t>
  </si>
  <si>
    <t>RGN210038</t>
  </si>
  <si>
    <t>RGN210039</t>
  </si>
  <si>
    <t>RGN210040</t>
  </si>
  <si>
    <t>RGN210041</t>
  </si>
  <si>
    <t>RGN210042</t>
  </si>
  <si>
    <t>RGN210043</t>
  </si>
  <si>
    <t>RGN210432</t>
  </si>
  <si>
    <t>RGN210433</t>
  </si>
  <si>
    <t>RGN210434</t>
  </si>
  <si>
    <t>RGN210435</t>
  </si>
  <si>
    <t>RGN210436</t>
  </si>
  <si>
    <t>RGN210437</t>
  </si>
  <si>
    <t>RGN210438</t>
  </si>
  <si>
    <t>RGN210439</t>
  </si>
  <si>
    <t>RGN210440</t>
  </si>
  <si>
    <t>RGN210441</t>
  </si>
  <si>
    <t>RGN210442</t>
  </si>
  <si>
    <t>RGN210443</t>
  </si>
  <si>
    <t>RGN210444</t>
  </si>
  <si>
    <t>RGN210445</t>
  </si>
  <si>
    <t>RGN210446</t>
  </si>
  <si>
    <t>RGN210447</t>
  </si>
  <si>
    <t>RGN210448</t>
  </si>
  <si>
    <t>RGN210449</t>
  </si>
  <si>
    <t>RGN210450</t>
  </si>
  <si>
    <t>RGN210451</t>
  </si>
  <si>
    <t>RGN210452</t>
  </si>
  <si>
    <t>RGN210453</t>
  </si>
  <si>
    <t>RGN210454</t>
  </si>
  <si>
    <t>RGN210455</t>
  </si>
  <si>
    <t>RGN210456</t>
  </si>
  <si>
    <t>RGN210457</t>
  </si>
  <si>
    <t>RGN210458</t>
  </si>
  <si>
    <t>RGN210459</t>
  </si>
  <si>
    <t>RGN210460</t>
  </si>
  <si>
    <t>RGN210461</t>
  </si>
  <si>
    <t>RGN210462</t>
  </si>
  <si>
    <t>RGN210463</t>
  </si>
  <si>
    <t>RGN210464</t>
  </si>
  <si>
    <t>RGN210465</t>
  </si>
  <si>
    <t>RGN210466</t>
  </si>
  <si>
    <t>RGN210467</t>
  </si>
  <si>
    <t>RGN210468</t>
  </si>
  <si>
    <t>RGN210469</t>
  </si>
  <si>
    <t>RGN210470</t>
  </si>
  <si>
    <t>RGN210471</t>
  </si>
  <si>
    <t>RGN210472</t>
  </si>
  <si>
    <t>RGN210473</t>
  </si>
  <si>
    <t>RGN210474</t>
  </si>
  <si>
    <t>RGN210475</t>
  </si>
  <si>
    <t>RGN210476</t>
  </si>
  <si>
    <t>RGN210477</t>
  </si>
  <si>
    <t>RGN210478</t>
  </si>
  <si>
    <t>RGN210479</t>
  </si>
  <si>
    <t>RGN210480</t>
  </si>
  <si>
    <t>RGN210481</t>
  </si>
  <si>
    <t>RGN210482</t>
  </si>
  <si>
    <t>RGN210483</t>
  </si>
  <si>
    <t>RGN210484</t>
  </si>
  <si>
    <t>RGN210485</t>
  </si>
  <si>
    <t>RGN210486</t>
  </si>
  <si>
    <t>RGN210487</t>
  </si>
  <si>
    <t>RGN210488</t>
  </si>
  <si>
    <t>RGN210489</t>
  </si>
  <si>
    <t>RGN210490</t>
  </si>
  <si>
    <t>RGN210491</t>
  </si>
  <si>
    <t>RGN210492</t>
  </si>
  <si>
    <t>RGN210493</t>
  </si>
  <si>
    <t>RGN210494</t>
  </si>
  <si>
    <t>RGN210495</t>
  </si>
  <si>
    <t>RGN210496</t>
  </si>
  <si>
    <t>RGN210497</t>
  </si>
  <si>
    <t>RGN210498</t>
  </si>
  <si>
    <t>RGN210499</t>
  </si>
  <si>
    <t>RGN210500</t>
  </si>
  <si>
    <t>RGN210501</t>
  </si>
  <si>
    <t>RGN210502</t>
  </si>
  <si>
    <t>RGN210503</t>
  </si>
  <si>
    <t>RGN210504</t>
  </si>
  <si>
    <t>RGN210505</t>
  </si>
  <si>
    <t>RGN210506</t>
  </si>
  <si>
    <t>RGN210507</t>
  </si>
  <si>
    <t>RGN210508</t>
  </si>
  <si>
    <t>RGN210509</t>
  </si>
  <si>
    <t>RGN210510</t>
  </si>
  <si>
    <t>RGN210511</t>
  </si>
  <si>
    <t>RGN210512</t>
  </si>
  <si>
    <t>RGN210513</t>
  </si>
  <si>
    <t>RGN210514</t>
  </si>
  <si>
    <t>RGN210515</t>
  </si>
  <si>
    <t>RGN210516</t>
  </si>
  <si>
    <t>RGN210517</t>
  </si>
  <si>
    <t>RGN210518</t>
  </si>
  <si>
    <t>RGN210519</t>
  </si>
  <si>
    <t>RGN210520</t>
  </si>
  <si>
    <t>RGN210521</t>
  </si>
  <si>
    <t>RGN210522</t>
  </si>
  <si>
    <t>RGN210523</t>
  </si>
  <si>
    <t>RGN210524</t>
  </si>
  <si>
    <t>RGN210525</t>
  </si>
  <si>
    <t>RGN210526</t>
  </si>
  <si>
    <t>RGN210527</t>
  </si>
  <si>
    <t>RGN210528</t>
  </si>
  <si>
    <t>RGN210529</t>
  </si>
  <si>
    <t>RGN210530</t>
  </si>
  <si>
    <t>RGN210531</t>
  </si>
  <si>
    <t>RGN210532</t>
  </si>
  <si>
    <t>RGN210533</t>
  </si>
  <si>
    <t>RGN210534</t>
  </si>
  <si>
    <t>RGN210535</t>
  </si>
  <si>
    <t>RGN210536</t>
  </si>
  <si>
    <t>RGN210537</t>
  </si>
  <si>
    <t>RGN210538</t>
  </si>
  <si>
    <t>RGN210539</t>
  </si>
  <si>
    <t>RGN210540</t>
  </si>
  <si>
    <t>RGN210541</t>
  </si>
  <si>
    <t>RGN210542</t>
  </si>
  <si>
    <t>RGN210543</t>
  </si>
  <si>
    <t>RGN210544</t>
  </si>
  <si>
    <t>RGN210545</t>
  </si>
  <si>
    <t>RGN210546</t>
  </si>
  <si>
    <t>RGN210547</t>
  </si>
  <si>
    <t>RGN210548</t>
  </si>
  <si>
    <t>RGN210549</t>
  </si>
  <si>
    <t>RGN210550</t>
  </si>
  <si>
    <t>RGN210551</t>
  </si>
  <si>
    <t>RGN210552</t>
  </si>
  <si>
    <t>RGN210553</t>
  </si>
  <si>
    <t>RGN210554</t>
  </si>
  <si>
    <t>RGN210555</t>
  </si>
  <si>
    <t>RGN210556</t>
  </si>
  <si>
    <t>RGN210557</t>
  </si>
  <si>
    <t>RGN210558</t>
  </si>
  <si>
    <t>RGN210559</t>
  </si>
  <si>
    <t>RGN210560</t>
  </si>
  <si>
    <t>RGN210561</t>
  </si>
  <si>
    <t>RGN210562</t>
  </si>
  <si>
    <t>RGN210563</t>
  </si>
  <si>
    <t>RGN210564</t>
  </si>
  <si>
    <t>RGN210565</t>
  </si>
  <si>
    <t>RGN210566</t>
  </si>
  <si>
    <t>RGN210567</t>
  </si>
  <si>
    <t>RGN210861</t>
  </si>
  <si>
    <t>RGN210862</t>
  </si>
  <si>
    <t>RGN210863</t>
  </si>
  <si>
    <t>RGN210864</t>
  </si>
  <si>
    <t>RGN212886</t>
  </si>
  <si>
    <t>RGN212887</t>
  </si>
  <si>
    <t>RGN212888</t>
  </si>
  <si>
    <t>RGN212889</t>
  </si>
  <si>
    <t>RGN212890</t>
  </si>
  <si>
    <t>RGN212891</t>
  </si>
  <si>
    <t>RGN212892</t>
  </si>
  <si>
    <t>RGN212893</t>
  </si>
  <si>
    <t>RGN212894</t>
  </si>
  <si>
    <t>RGN212895</t>
  </si>
  <si>
    <t>RGN212896</t>
  </si>
  <si>
    <t>RGN212897</t>
  </si>
  <si>
    <t>RGN212898</t>
  </si>
  <si>
    <t>RGN212899</t>
  </si>
  <si>
    <t>RGN212900</t>
  </si>
  <si>
    <t>RGN212901</t>
  </si>
  <si>
    <t>RGN212902</t>
  </si>
  <si>
    <t>RGN212903</t>
  </si>
  <si>
    <t>RGN212904</t>
  </si>
  <si>
    <t>RGN212905</t>
  </si>
  <si>
    <t>RGN212906</t>
  </si>
  <si>
    <t>RGN212907</t>
  </si>
  <si>
    <t>RGN212908</t>
  </si>
  <si>
    <t>RGN212909</t>
  </si>
  <si>
    <t>RGN212910</t>
  </si>
  <si>
    <t>RGN212911</t>
  </si>
  <si>
    <t>RGN212912</t>
  </si>
  <si>
    <t>RGN212913</t>
  </si>
  <si>
    <t>RGN212914</t>
  </si>
  <si>
    <t>RGN212915</t>
  </si>
  <si>
    <t>RGN212916</t>
  </si>
  <si>
    <t>RGN212917</t>
  </si>
  <si>
    <t>RGN212918</t>
  </si>
  <si>
    <t>RGN212919</t>
  </si>
  <si>
    <t>RGN212920</t>
  </si>
  <si>
    <t>RGN212921</t>
  </si>
  <si>
    <t>RGN212922</t>
  </si>
  <si>
    <t>RGN212923</t>
  </si>
  <si>
    <t>RGN212924</t>
  </si>
  <si>
    <t>RGN212925</t>
  </si>
  <si>
    <t>RGN212926</t>
  </si>
  <si>
    <t>RGN212927</t>
  </si>
  <si>
    <t>RGN212928</t>
  </si>
  <si>
    <t>RGN212929</t>
  </si>
  <si>
    <t>RGN212930</t>
  </si>
  <si>
    <t>RGN212931</t>
  </si>
  <si>
    <t>RGN212932</t>
  </si>
  <si>
    <t>RGN212933</t>
  </si>
  <si>
    <t>RGN212934</t>
  </si>
  <si>
    <t>RGN212935</t>
  </si>
  <si>
    <t>RGN212936</t>
  </si>
  <si>
    <t>RGN212937</t>
  </si>
  <si>
    <t>RGN212938</t>
  </si>
  <si>
    <t>RGN212939</t>
  </si>
  <si>
    <t>RGN212940</t>
  </si>
  <si>
    <t>RGN212941</t>
  </si>
  <si>
    <t>RGN212993</t>
  </si>
  <si>
    <t>RGN213011</t>
  </si>
  <si>
    <t>RGN213012</t>
  </si>
  <si>
    <t>RGN213013</t>
  </si>
  <si>
    <t>RGN213014</t>
  </si>
  <si>
    <t>RGN213015</t>
  </si>
  <si>
    <t>RGN213016</t>
  </si>
  <si>
    <t>RGN213017</t>
  </si>
  <si>
    <t>RGN213018</t>
  </si>
  <si>
    <t>RGN213019</t>
  </si>
  <si>
    <t>RGN213020</t>
  </si>
  <si>
    <t>RGN213397</t>
  </si>
  <si>
    <t>RGN213398</t>
  </si>
  <si>
    <t>RGN213399</t>
  </si>
  <si>
    <t>RGN213400</t>
  </si>
  <si>
    <t>RGN213401</t>
  </si>
  <si>
    <t>RGN213402</t>
  </si>
  <si>
    <t>RGN213403</t>
  </si>
  <si>
    <t>RGN213404</t>
  </si>
  <si>
    <t>RGN213405</t>
  </si>
  <si>
    <t>RGN213406</t>
  </si>
  <si>
    <t>RGN213407</t>
  </si>
  <si>
    <t>RGN213408</t>
  </si>
  <si>
    <t>RGN213409</t>
  </si>
  <si>
    <t>RGN213410</t>
  </si>
  <si>
    <t>RGN213411</t>
  </si>
  <si>
    <t>RGN213412</t>
  </si>
  <si>
    <t>RGN213413</t>
  </si>
  <si>
    <t>RGN213414</t>
  </si>
  <si>
    <t>RGN213415</t>
  </si>
  <si>
    <t>RGN214204</t>
  </si>
  <si>
    <t>RGN214205</t>
  </si>
  <si>
    <t>RGN214206</t>
  </si>
  <si>
    <t>RGN214207</t>
  </si>
  <si>
    <t>RGN214208</t>
  </si>
  <si>
    <t>RGN214209</t>
  </si>
  <si>
    <t>RGN214210</t>
  </si>
  <si>
    <t>RGN214211</t>
  </si>
  <si>
    <t>RGN214212</t>
  </si>
  <si>
    <t>RGN214273</t>
  </si>
  <si>
    <t>RGN214274</t>
  </si>
  <si>
    <t>RGN214275</t>
  </si>
  <si>
    <t>RGN214276</t>
  </si>
  <si>
    <t>RGN214277</t>
  </si>
  <si>
    <t>RGN214278</t>
  </si>
  <si>
    <t>RGN214279</t>
  </si>
  <si>
    <t>RGN214280</t>
  </si>
  <si>
    <t>RGN214392</t>
  </si>
  <si>
    <t>RGN214393</t>
  </si>
  <si>
    <t>RGN214394</t>
  </si>
  <si>
    <t>RGN214395</t>
  </si>
  <si>
    <t>RGN214396</t>
  </si>
  <si>
    <t>RGN214397</t>
  </si>
  <si>
    <t>RGN214398</t>
  </si>
  <si>
    <t>RGN214399</t>
  </si>
  <si>
    <t>RGN214400</t>
  </si>
  <si>
    <t>RGN215074</t>
  </si>
  <si>
    <t>RGN215075</t>
  </si>
  <si>
    <t>RGN215076</t>
  </si>
  <si>
    <t>RGN215077</t>
  </si>
  <si>
    <t>RGN215078</t>
  </si>
  <si>
    <t>RGN215079</t>
  </si>
  <si>
    <t>RGN215080</t>
  </si>
  <si>
    <t>RGN215081</t>
  </si>
  <si>
    <t>RGN215082</t>
  </si>
  <si>
    <t>RGN215083</t>
  </si>
  <si>
    <t>RGN215084</t>
  </si>
  <si>
    <t>RGN215085</t>
  </si>
  <si>
    <t>RGN215086</t>
  </si>
  <si>
    <t>RGN215087</t>
  </si>
  <si>
    <t>RGN215088</t>
  </si>
  <si>
    <t>RGN215089</t>
  </si>
  <si>
    <t>RGN215090</t>
  </si>
  <si>
    <t>RGN215091</t>
  </si>
  <si>
    <t>RGN215092</t>
  </si>
  <si>
    <t>RGN215093</t>
  </si>
  <si>
    <t>RGN215094</t>
  </si>
  <si>
    <t>RGN215095</t>
  </si>
  <si>
    <t>RGN215096</t>
  </si>
  <si>
    <t>RGN215097</t>
  </si>
  <si>
    <t>RGN215098</t>
  </si>
  <si>
    <t>RGN215099</t>
  </si>
  <si>
    <t>RGN215100</t>
  </si>
  <si>
    <t>RGN215101</t>
  </si>
  <si>
    <t>RGN215102</t>
  </si>
  <si>
    <t>RGN215103</t>
  </si>
  <si>
    <t>RGN215104</t>
  </si>
  <si>
    <t>RGN215105</t>
  </si>
  <si>
    <t>RGN215106</t>
  </si>
  <si>
    <t>RGN215107</t>
  </si>
  <si>
    <t>RGN215108</t>
  </si>
  <si>
    <t>RGN215109</t>
  </si>
  <si>
    <t>RGN215110</t>
  </si>
  <si>
    <t>RGN215111</t>
  </si>
  <si>
    <t>RGN215112</t>
  </si>
  <si>
    <t>RGN215113</t>
  </si>
  <si>
    <t>RGN215114</t>
  </si>
  <si>
    <t>RGN215115</t>
  </si>
  <si>
    <t>RGN215116</t>
  </si>
  <si>
    <t>RGN215117</t>
  </si>
  <si>
    <t>RGN215118</t>
  </si>
  <si>
    <t>RGN215119</t>
  </si>
  <si>
    <t>RGN215120</t>
  </si>
  <si>
    <t>RGN215121</t>
  </si>
  <si>
    <t>RGN215122</t>
  </si>
  <si>
    <t>RGN215123</t>
  </si>
  <si>
    <t>RGN215124</t>
  </si>
  <si>
    <t>RGN215125</t>
  </si>
  <si>
    <t>RGN215398</t>
  </si>
  <si>
    <t>RGN215399</t>
  </si>
  <si>
    <t>RGN215400</t>
  </si>
  <si>
    <t>RGN215401</t>
  </si>
  <si>
    <t>RGN215402</t>
  </si>
  <si>
    <t>RGN215403</t>
  </si>
  <si>
    <t>RGN215404</t>
  </si>
  <si>
    <t>RGN215405</t>
  </si>
  <si>
    <t>RGN215406</t>
  </si>
  <si>
    <t>RGN215407</t>
  </si>
  <si>
    <t>RGN215408</t>
  </si>
  <si>
    <t>RGN215409</t>
  </si>
  <si>
    <t>RGN215410</t>
  </si>
  <si>
    <t>RGN215411</t>
  </si>
  <si>
    <t>RGN215412</t>
  </si>
  <si>
    <t>RGN215413</t>
  </si>
  <si>
    <t>RGN215414</t>
  </si>
  <si>
    <t>RGN215415</t>
  </si>
  <si>
    <t>RGN215416</t>
  </si>
  <si>
    <t>RGN215417</t>
  </si>
  <si>
    <t>RGN215418</t>
  </si>
  <si>
    <t>RGN215419</t>
  </si>
  <si>
    <t>RGN215420</t>
  </si>
  <si>
    <t>RGN215421</t>
  </si>
  <si>
    <t>RGN215422</t>
  </si>
  <si>
    <t>RGN215423</t>
  </si>
  <si>
    <t>RGN215424</t>
  </si>
  <si>
    <t>RGN215425</t>
  </si>
  <si>
    <t>RGN215426</t>
  </si>
  <si>
    <t>RGN215427</t>
  </si>
  <si>
    <t>RGN215428</t>
  </si>
  <si>
    <t>RGN215429</t>
  </si>
  <si>
    <t>RGN215430</t>
  </si>
  <si>
    <t>RGN215431</t>
  </si>
  <si>
    <t>RGN215432</t>
  </si>
  <si>
    <t>RGN215433</t>
  </si>
  <si>
    <t>RGN215434</t>
  </si>
  <si>
    <t>RGN215435</t>
  </si>
  <si>
    <t>RGN215436</t>
  </si>
  <si>
    <t>RGN215437</t>
  </si>
  <si>
    <t>RGN215438</t>
  </si>
  <si>
    <t>RGN215439</t>
  </si>
  <si>
    <t>RGN215440</t>
  </si>
  <si>
    <t>RGN215441</t>
  </si>
  <si>
    <t>RGN215442</t>
  </si>
  <si>
    <t>RGN215443</t>
  </si>
  <si>
    <t>RGN215444</t>
  </si>
  <si>
    <t>RGN215445</t>
  </si>
  <si>
    <t>RGN215446</t>
  </si>
  <si>
    <t>RGN215447</t>
  </si>
  <si>
    <t>RGN215448</t>
  </si>
  <si>
    <t>RGN215822</t>
  </si>
  <si>
    <t>RGN215823</t>
  </si>
  <si>
    <t>RGN216186</t>
  </si>
  <si>
    <t>RGN216187</t>
  </si>
  <si>
    <t>RGN216188</t>
  </si>
  <si>
    <t>RGN216189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</si>
</sst>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b/>
      <sz val="9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0">
    <xf numFmtId="0" fontId="0" fillId="0" borderId="0"/>
    <xf numFmtId="0" fontId="3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11" fillId="0" borderId="0"/>
    <xf numFmtId="0" fontId="7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10" fillId="0" borderId="0"/>
    <xf numFmtId="0" fontId="8" fillId="0" borderId="0"/>
    <xf numFmtId="0" fontId="13" fillId="0" borderId="0"/>
    <xf numFmtId="0" fontId="14" fillId="0" borderId="0" applyNumberFormat="0" applyFill="0" applyBorder="0" applyProtection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9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6" borderId="0" applyNumberFormat="0" applyBorder="0" applyAlignment="0" applyProtection="0"/>
    <xf numFmtId="0" fontId="18" fillId="23" borderId="2" applyNumberFormat="0" applyAlignment="0" applyProtection="0"/>
    <xf numFmtId="0" fontId="19" fillId="24" borderId="3" applyNumberFormat="0" applyAlignment="0" applyProtection="0"/>
    <xf numFmtId="0" fontId="31" fillId="0" borderId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32" fillId="2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10" borderId="2" applyNumberFormat="0" applyAlignment="0" applyProtection="0"/>
    <xf numFmtId="0" fontId="26" fillId="0" borderId="7" applyNumberFormat="0" applyFill="0" applyAlignment="0" applyProtection="0"/>
    <xf numFmtId="0" fontId="27" fillId="25" borderId="0" applyNumberFormat="0" applyBorder="0" applyAlignment="0" applyProtection="0"/>
    <xf numFmtId="0" fontId="7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33" fillId="0" borderId="0"/>
    <xf numFmtId="0" fontId="6" fillId="26" borderId="8" applyNumberFormat="0" applyFont="0" applyAlignment="0" applyProtection="0"/>
    <xf numFmtId="0" fontId="28" fillId="23" borderId="9" applyNumberFormat="0" applyAlignment="0" applyProtection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18" fillId="23" borderId="2" applyNumberFormat="0" applyAlignment="0" applyProtection="0"/>
    <xf numFmtId="0" fontId="25" fillId="10" borderId="2" applyNumberFormat="0" applyAlignment="0" applyProtection="0"/>
    <xf numFmtId="0" fontId="6" fillId="26" borderId="8" applyNumberFormat="0" applyFont="0" applyAlignment="0" applyProtection="0"/>
    <xf numFmtId="0" fontId="28" fillId="23" borderId="9" applyNumberFormat="0" applyAlignment="0" applyProtection="0"/>
    <xf numFmtId="0" fontId="29" fillId="0" borderId="10" applyNumberFormat="0" applyFill="0" applyAlignment="0" applyProtection="0"/>
    <xf numFmtId="0" fontId="14" fillId="0" borderId="0"/>
    <xf numFmtId="0" fontId="6" fillId="0" borderId="0"/>
    <xf numFmtId="0" fontId="9" fillId="0" borderId="0"/>
    <xf numFmtId="0" fontId="9" fillId="0" borderId="0"/>
    <xf numFmtId="0" fontId="7" fillId="0" borderId="0"/>
    <xf numFmtId="0" fontId="28" fillId="23" borderId="9" applyNumberFormat="0" applyAlignment="0" applyProtection="0"/>
    <xf numFmtId="0" fontId="29" fillId="0" borderId="10" applyNumberFormat="0" applyFill="0" applyAlignment="0" applyProtection="0"/>
    <xf numFmtId="0" fontId="28" fillId="23" borderId="9" applyNumberFormat="0" applyAlignment="0" applyProtection="0"/>
    <xf numFmtId="0" fontId="29" fillId="0" borderId="10" applyNumberFormat="0" applyFill="0" applyAlignment="0" applyProtection="0"/>
    <xf numFmtId="0" fontId="25" fillId="10" borderId="2" applyNumberFormat="0" applyAlignment="0" applyProtection="0"/>
    <xf numFmtId="0" fontId="18" fillId="23" borderId="2" applyNumberFormat="0" applyAlignment="0" applyProtection="0"/>
    <xf numFmtId="0" fontId="28" fillId="23" borderId="9" applyNumberFormat="0" applyAlignment="0" applyProtection="0"/>
    <xf numFmtId="0" fontId="29" fillId="0" borderId="10" applyNumberFormat="0" applyFill="0" applyAlignment="0" applyProtection="0"/>
    <xf numFmtId="0" fontId="6" fillId="26" borderId="8" applyNumberFormat="0" applyFont="0" applyAlignment="0" applyProtection="0"/>
    <xf numFmtId="164" fontId="2" fillId="0" borderId="0" applyFont="0" applyFill="0" applyBorder="0" applyAlignment="0" applyProtection="0"/>
    <xf numFmtId="0" fontId="10" fillId="0" borderId="0"/>
    <xf numFmtId="0" fontId="8" fillId="0" borderId="0"/>
    <xf numFmtId="0" fontId="8" fillId="0" borderId="0"/>
    <xf numFmtId="0" fontId="2" fillId="0" borderId="0"/>
    <xf numFmtId="0" fontId="6" fillId="0" borderId="0"/>
    <xf numFmtId="0" fontId="10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4" fontId="2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61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5" fillId="0" borderId="0" xfId="0" applyFont="1"/>
    <xf numFmtId="1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/>
    <xf numFmtId="4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>
      <alignment horizontal="center" vertical="center" wrapText="1"/>
    </xf>
    <xf numFmtId="9" fontId="4" fillId="3" borderId="1" xfId="1" applyNumberFormat="1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9" fontId="5" fillId="0" borderId="0" xfId="0" applyNumberFormat="1" applyFont="1"/>
    <xf numFmtId="4" fontId="5" fillId="0" borderId="0" xfId="0" applyNumberFormat="1" applyFont="1"/>
    <xf numFmtId="0" fontId="34" fillId="0" borderId="0" xfId="0" applyFont="1" applyFill="1"/>
    <xf numFmtId="0" fontId="5" fillId="0" borderId="1" xfId="0" applyFont="1" applyBorder="1" applyAlignment="1">
      <alignment horizontal="center" vertical="center"/>
    </xf>
    <xf numFmtId="4" fontId="4" fillId="27" borderId="14" xfId="0" applyNumberFormat="1" applyFont="1" applyFill="1" applyBorder="1" applyAlignment="1">
      <alignment horizontal="center" vertical="center"/>
    </xf>
    <xf numFmtId="9" fontId="4" fillId="27" borderId="12" xfId="0" applyNumberFormat="1" applyFont="1" applyFill="1" applyBorder="1" applyAlignment="1">
      <alignment horizontal="center" vertical="center"/>
    </xf>
    <xf numFmtId="4" fontId="4" fillId="27" borderId="13" xfId="0" applyNumberFormat="1" applyFont="1" applyFill="1" applyBorder="1" applyAlignment="1">
      <alignment horizontal="center" vertical="center"/>
    </xf>
    <xf numFmtId="4" fontId="12" fillId="27" borderId="14" xfId="0" applyNumberFormat="1" applyFont="1" applyFill="1" applyBorder="1" applyAlignment="1">
      <alignment horizontal="center" vertical="center"/>
    </xf>
    <xf numFmtId="9" fontId="12" fillId="27" borderId="12" xfId="0" applyNumberFormat="1" applyFont="1" applyFill="1" applyBorder="1" applyAlignment="1">
      <alignment horizontal="center" vertical="center"/>
    </xf>
    <xf numFmtId="4" fontId="12" fillId="27" borderId="13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4" fillId="28" borderId="1" xfId="0" applyFont="1" applyFill="1" applyBorder="1" applyAlignment="1">
      <alignment horizontal="center" vertical="center" wrapText="1"/>
    </xf>
    <xf numFmtId="0" fontId="4" fillId="28" borderId="15" xfId="0" applyFont="1" applyFill="1" applyBorder="1" applyAlignment="1">
      <alignment horizontal="center" vertical="center" wrapText="1"/>
    </xf>
    <xf numFmtId="0" fontId="4" fillId="28" borderId="1" xfId="5" applyFont="1" applyFill="1" applyBorder="1" applyAlignment="1">
      <alignment horizontal="center" vertical="center" wrapText="1"/>
    </xf>
    <xf numFmtId="2" fontId="4" fillId="28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 vertical="center"/>
    </xf>
    <xf numFmtId="9" fontId="4" fillId="0" borderId="1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5" fillId="0" borderId="16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0" fontId="34" fillId="27" borderId="14" xfId="0" applyFont="1" applyFill="1" applyBorder="1" applyAlignment="1">
      <alignment horizontal="right" vertical="center"/>
    </xf>
    <xf numFmtId="0" fontId="34" fillId="27" borderId="11" xfId="0" applyFont="1" applyFill="1" applyBorder="1" applyAlignment="1">
      <alignment horizontal="right" vertical="center"/>
    </xf>
    <xf numFmtId="0" fontId="34" fillId="27" borderId="12" xfId="0" applyFont="1" applyFill="1" applyBorder="1" applyAlignment="1">
      <alignment horizontal="right" vertical="center"/>
    </xf>
  </cellXfs>
  <cellStyles count="120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2 2" xfId="114" xr:uid="{FD2F792F-3E25-4991-9CD0-F4BB1A27B385}"/>
    <cellStyle name="Comma 3 3" xfId="106" xr:uid="{00000000-0005-0000-0000-00001F000000}"/>
    <cellStyle name="Comma 3 3 2" xfId="119" xr:uid="{92DE1B0C-DDB7-44B7-B005-D9647F655DB4}"/>
    <cellStyle name="Comma 3 4" xfId="112" xr:uid="{B8DBB687-7B77-45F4-815D-DD2EA6BB9554}"/>
    <cellStyle name="Excel Built-in Normal" xfId="10" xr:uid="{D6C70BD3-5D9E-4C53-8E3D-B149004DA734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99954EF3-53E3-4749-9910-01CC302EFAB3}"/>
    <cellStyle name="Normal 10 2" xfId="20" xr:uid="{00000000-0005-0000-0000-000030000000}"/>
    <cellStyle name="Normal 11" xfId="3" xr:uid="{D66B5EFB-AA6F-4EEA-AA5E-3262B05D1EA9}"/>
    <cellStyle name="Normal 11 2" xfId="23" xr:uid="{00000000-0005-0000-0000-000031000000}"/>
    <cellStyle name="Normal 13" xfId="22" xr:uid="{00000000-0005-0000-0000-000032000000}"/>
    <cellStyle name="Normal 13 2" xfId="97" xr:uid="{00000000-0005-0000-0000-000033000000}"/>
    <cellStyle name="Normal 13 2 2" xfId="115" xr:uid="{7F3252E3-CEFE-4F9F-9591-BA512FD187F7}"/>
    <cellStyle name="Normal 13 3" xfId="105" xr:uid="{00000000-0005-0000-0000-000034000000}"/>
    <cellStyle name="Normal 13 3 2" xfId="118" xr:uid="{2F3F6683-BF6B-4C21-A7CF-4644541DEC60}"/>
    <cellStyle name="Normal 13 4" xfId="111" xr:uid="{5E19B1FA-CF0D-4D63-99B3-2E3BD79DF714}"/>
    <cellStyle name="Normal 16" xfId="21" xr:uid="{00000000-0005-0000-0000-000035000000}"/>
    <cellStyle name="Normal 2" xfId="7" xr:uid="{08992F3F-FCED-48EE-B941-44246C1761F4}"/>
    <cellStyle name="Normal 2 16" xfId="14" xr:uid="{ACC12F21-D841-4859-9416-ABF3E8A80455}"/>
    <cellStyle name="Normal 2 17" xfId="15" xr:uid="{00000000-0005-0000-0000-000038000000}"/>
    <cellStyle name="Normal 2 18" xfId="19" xr:uid="{00000000-0005-0000-0000-000039000000}"/>
    <cellStyle name="Normal 2 18 2" xfId="98" xr:uid="{00000000-0005-0000-0000-00003A000000}"/>
    <cellStyle name="Normal 2 18 2 2" xfId="116" xr:uid="{594AC0D9-CD19-476E-86A9-78DB5CC5ED58}"/>
    <cellStyle name="Normal 2 18 3" xfId="104" xr:uid="{00000000-0005-0000-0000-00003B000000}"/>
    <cellStyle name="Normal 2 18 3 2" xfId="117" xr:uid="{EBD9D510-6837-47D4-AA64-0D3ED8590F89}"/>
    <cellStyle name="Normal 2 18 4" xfId="110" xr:uid="{682BEE7B-329B-4641-ABE0-2B99F41920E6}"/>
    <cellStyle name="Normal 2 2" xfId="65" xr:uid="{00000000-0005-0000-0000-00003C000000}"/>
    <cellStyle name="Normal 2 2 2" xfId="82" xr:uid="{00000000-0005-0000-0000-00003D000000}"/>
    <cellStyle name="Normal 2 3" xfId="64" xr:uid="{00000000-0005-0000-0000-00003E000000}"/>
    <cellStyle name="Normal 2 3 2" xfId="99" xr:uid="{00000000-0005-0000-0000-00003F000000}"/>
    <cellStyle name="Normal 2 4" xfId="81" xr:uid="{00000000-0005-0000-0000-000040000000}"/>
    <cellStyle name="Normal 2 5" xfId="108" xr:uid="{907F27F0-F12D-48F6-9F78-EE858FF58F93}"/>
    <cellStyle name="Normal 3" xfId="8" xr:uid="{8FC5F0C4-EAE5-4B5E-AEE7-F89AC75F0A82}"/>
    <cellStyle name="Normal 3 2" xfId="9" xr:uid="{73C15E06-4A9E-46B3-8DFF-89D5E5D1121F}"/>
    <cellStyle name="Normal 3 2 2" xfId="100" xr:uid="{00000000-0005-0000-0000-000043000000}"/>
    <cellStyle name="Normal 3 3" xfId="16" xr:uid="{00000000-0005-0000-0000-000041000000}"/>
    <cellStyle name="Normal 3 4" xfId="109" xr:uid="{DDC038FE-3BC5-4656-A112-A446F522EFA7}"/>
    <cellStyle name="Normal 4" xfId="18" xr:uid="{00000000-0005-0000-0000-000044000000}"/>
    <cellStyle name="Normal 4 2" xfId="66" xr:uid="{00000000-0005-0000-0000-000045000000}"/>
    <cellStyle name="Normal 4 2 2" xfId="84" xr:uid="{00000000-0005-0000-0000-000046000000}"/>
    <cellStyle name="Normal 4 2_Tender 2018, 7.6.2018." xfId="107" xr:uid="{F98033B5-F95A-4D1D-9D91-CAD515388850}"/>
    <cellStyle name="Normal 4 3" xfId="83" xr:uid="{00000000-0005-0000-0000-000047000000}"/>
    <cellStyle name="Normal 4 3 2" xfId="101" xr:uid="{00000000-0005-0000-0000-000048000000}"/>
    <cellStyle name="Normal 5" xfId="2" xr:uid="{C28C39C8-4A3A-41D1-BB8A-6F84903E324E}"/>
    <cellStyle name="Normal 5 2" xfId="67" xr:uid="{00000000-0005-0000-0000-00004A000000}"/>
    <cellStyle name="Normal 5 3" xfId="102" xr:uid="{00000000-0005-0000-0000-00004B000000}"/>
    <cellStyle name="Normal 6" xfId="5" xr:uid="{C1D72484-C825-4130-90A6-E1369A96FB8A}"/>
    <cellStyle name="Normal 6 2" xfId="85" xr:uid="{00000000-0005-0000-0000-00004D000000}"/>
    <cellStyle name="Normal 6 3" xfId="68" xr:uid="{00000000-0005-0000-0000-00004C000000}"/>
    <cellStyle name="Normal 6 3 2" xfId="113" xr:uid="{73A2C5EF-32F6-462B-98E5-3561B727E536}"/>
    <cellStyle name="Normal 7" xfId="4" xr:uid="{3CFCAE5F-55B4-4252-8961-AE69D9583408}"/>
    <cellStyle name="Normal 7 2" xfId="69" xr:uid="{00000000-0005-0000-0000-00004F000000}"/>
    <cellStyle name="Normal 8" xfId="13" xr:uid="{F0303BEF-86D2-4CE5-BE40-F4E14D86B53F}"/>
    <cellStyle name="Normal 9" xfId="25" xr:uid="{00000000-0005-0000-0000-000051000000}"/>
    <cellStyle name="Normal 9 2" xfId="103" xr:uid="{00000000-0005-0000-0000-000052000000}"/>
    <cellStyle name="Normal_Priznto djuture" xfId="1" xr:uid="{1E733330-DAE3-4702-9D47-91C3A82FEF2C}"/>
    <cellStyle name="Note 2" xfId="70" xr:uid="{00000000-0005-0000-0000-000054000000}"/>
    <cellStyle name="Note 2 2" xfId="78" xr:uid="{00000000-0005-0000-0000-000055000000}"/>
    <cellStyle name="Note 2 3" xfId="94" xr:uid="{00000000-0005-0000-0000-000056000000}"/>
    <cellStyle name="Output 2" xfId="71" xr:uid="{00000000-0005-0000-0000-000057000000}"/>
    <cellStyle name="Output 2 2" xfId="79" xr:uid="{00000000-0005-0000-0000-000058000000}"/>
    <cellStyle name="Output 2 3" xfId="86" xr:uid="{00000000-0005-0000-0000-000059000000}"/>
    <cellStyle name="Output 2 4" xfId="88" xr:uid="{00000000-0005-0000-0000-00005A000000}"/>
    <cellStyle name="Output 2 5" xfId="92" xr:uid="{00000000-0005-0000-0000-00005B000000}"/>
    <cellStyle name="Percent 2" xfId="72" xr:uid="{00000000-0005-0000-0000-00005C000000}"/>
    <cellStyle name="Standard 2" xfId="12" xr:uid="{AF2EA7BD-E7F6-4AE8-944B-333DB9CEDD70}"/>
    <cellStyle name="Standard 3" xfId="11" xr:uid="{90BEB29F-3889-41C7-AB3E-5424EEB9A051}"/>
    <cellStyle name="Title 2" xfId="73" xr:uid="{00000000-0005-0000-0000-00005D000000}"/>
    <cellStyle name="Total 2" xfId="74" xr:uid="{00000000-0005-0000-0000-00005E000000}"/>
    <cellStyle name="Total 2 2" xfId="80" xr:uid="{00000000-0005-0000-0000-00005F000000}"/>
    <cellStyle name="Total 2 3" xfId="87" xr:uid="{00000000-0005-0000-0000-000060000000}"/>
    <cellStyle name="Total 2 4" xfId="89" xr:uid="{00000000-0005-0000-0000-000061000000}"/>
    <cellStyle name="Total 2 5" xfId="93" xr:uid="{00000000-0005-0000-0000-000062000000}"/>
    <cellStyle name="Warning Text 2" xfId="75" xr:uid="{00000000-0005-0000-0000-000063000000}"/>
    <cellStyle name="Нормалан 2" xfId="17" xr:uid="{00000000-0005-0000-0000-000064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2ADE-0840-4B01-AB0B-3ED5B88242B2}">
  <sheetPr>
    <pageSetUpPr fitToPage="1"/>
  </sheetPr>
  <dimension ref="A1:O403"/>
  <sheetViews>
    <sheetView tabSelected="1" zoomScaleNormal="100" workbookViewId="0">
      <pane xSplit="3" ySplit="4" topLeftCell="D389" activePane="bottomRight" state="frozen"/>
      <selection pane="topRight" activeCell="F1" sqref="F1"/>
      <selection pane="bottomLeft" activeCell="A2" sqref="A2"/>
      <selection pane="bottomRight" activeCell="E398" sqref="E398:E401"/>
    </sheetView>
  </sheetViews>
  <sheetFormatPr defaultRowHeight="12" outlineLevelRow="2"/>
  <cols>
    <col min="1" max="1" width="14.42578125" style="30" customWidth="1"/>
    <col min="2" max="2" width="28.85546875" style="12" customWidth="1"/>
    <col min="3" max="3" width="9.140625" style="12"/>
    <col min="4" max="5" width="20.5703125" style="12" customWidth="1"/>
    <col min="6" max="6" width="10.7109375" style="12" customWidth="1"/>
    <col min="7" max="7" width="14" style="12" customWidth="1"/>
    <col min="8" max="9" width="20.140625" style="12" customWidth="1"/>
    <col min="10" max="10" width="14.140625" style="15" bestFit="1" customWidth="1"/>
    <col min="11" max="11" width="16.42578125" style="29" customWidth="1"/>
    <col min="12" max="12" width="17.7109375" style="29" customWidth="1"/>
    <col min="13" max="13" width="13.28515625" style="28" customWidth="1"/>
    <col min="14" max="15" width="16.140625" style="2" customWidth="1"/>
    <col min="16" max="16384" width="9.140625" style="2"/>
  </cols>
  <sheetData>
    <row r="1" spans="1:15" s="52" customFormat="1" ht="24" customHeight="1">
      <c r="A1" s="55" t="s">
        <v>760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s="53" customFormat="1" ht="24" customHeight="1">
      <c r="A2" s="56" t="s">
        <v>759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s="52" customFormat="1" ht="24.75" customHeight="1">
      <c r="A3" s="57" t="s">
        <v>758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24">
      <c r="A4" s="1" t="s">
        <v>460</v>
      </c>
      <c r="B4" s="1" t="s">
        <v>0</v>
      </c>
      <c r="C4" s="1" t="s">
        <v>461</v>
      </c>
      <c r="D4" s="1" t="s">
        <v>1</v>
      </c>
      <c r="E4" s="1" t="s">
        <v>765</v>
      </c>
      <c r="F4" s="1" t="s">
        <v>458</v>
      </c>
      <c r="G4" s="1" t="s">
        <v>459</v>
      </c>
      <c r="H4" s="1" t="s">
        <v>463</v>
      </c>
      <c r="I4" s="1" t="s">
        <v>2</v>
      </c>
      <c r="J4" s="1" t="s">
        <v>462</v>
      </c>
      <c r="K4" s="25" t="s">
        <v>761</v>
      </c>
      <c r="L4" s="25" t="s">
        <v>762</v>
      </c>
      <c r="M4" s="26" t="s">
        <v>464</v>
      </c>
      <c r="N4" s="1" t="s">
        <v>465</v>
      </c>
      <c r="O4" s="1" t="s">
        <v>763</v>
      </c>
    </row>
    <row r="5" spans="1:15" ht="24" outlineLevel="2">
      <c r="A5" s="31" t="s">
        <v>466</v>
      </c>
      <c r="B5" s="50" t="s">
        <v>13</v>
      </c>
      <c r="C5" s="3">
        <v>1</v>
      </c>
      <c r="D5" s="50" t="s">
        <v>14</v>
      </c>
      <c r="E5" s="43" t="s">
        <v>766</v>
      </c>
      <c r="F5" s="7" t="s">
        <v>4</v>
      </c>
      <c r="G5" s="50" t="s">
        <v>15</v>
      </c>
      <c r="H5" s="51" t="s">
        <v>560</v>
      </c>
      <c r="I5" s="51" t="s">
        <v>568</v>
      </c>
      <c r="J5" s="10"/>
      <c r="K5" s="46">
        <v>9600</v>
      </c>
      <c r="L5" s="46">
        <f t="shared" ref="L5:L22" si="0">J5*K5</f>
        <v>0</v>
      </c>
      <c r="M5" s="38">
        <v>0.2</v>
      </c>
      <c r="N5" s="46">
        <f t="shared" ref="N5:N22" si="1">L5*M5</f>
        <v>0</v>
      </c>
      <c r="O5" s="46">
        <f t="shared" ref="O5:O22" si="2">L5+N5</f>
        <v>0</v>
      </c>
    </row>
    <row r="6" spans="1:15" ht="24" outlineLevel="2">
      <c r="A6" s="31" t="s">
        <v>466</v>
      </c>
      <c r="B6" s="50" t="s">
        <v>13</v>
      </c>
      <c r="C6" s="3">
        <v>2</v>
      </c>
      <c r="D6" s="50" t="s">
        <v>14</v>
      </c>
      <c r="E6" s="43" t="s">
        <v>767</v>
      </c>
      <c r="F6" s="7" t="s">
        <v>4</v>
      </c>
      <c r="G6" s="50" t="s">
        <v>9</v>
      </c>
      <c r="H6" s="50" t="s">
        <v>561</v>
      </c>
      <c r="I6" s="50" t="s">
        <v>568</v>
      </c>
      <c r="J6" s="10"/>
      <c r="K6" s="46">
        <v>18800</v>
      </c>
      <c r="L6" s="46">
        <f t="shared" si="0"/>
        <v>0</v>
      </c>
      <c r="M6" s="38">
        <v>0.2</v>
      </c>
      <c r="N6" s="46">
        <f t="shared" si="1"/>
        <v>0</v>
      </c>
      <c r="O6" s="46">
        <f t="shared" si="2"/>
        <v>0</v>
      </c>
    </row>
    <row r="7" spans="1:15" ht="36" outlineLevel="2">
      <c r="A7" s="31" t="s">
        <v>466</v>
      </c>
      <c r="B7" s="50" t="s">
        <v>13</v>
      </c>
      <c r="C7" s="3">
        <v>3</v>
      </c>
      <c r="D7" s="50" t="s">
        <v>453</v>
      </c>
      <c r="E7" s="43" t="s">
        <v>768</v>
      </c>
      <c r="F7" s="7" t="s">
        <v>4</v>
      </c>
      <c r="G7" s="50" t="s">
        <v>10</v>
      </c>
      <c r="H7" s="50" t="s">
        <v>562</v>
      </c>
      <c r="I7" s="50" t="s">
        <v>568</v>
      </c>
      <c r="J7" s="10"/>
      <c r="K7" s="46">
        <v>9800</v>
      </c>
      <c r="L7" s="46">
        <f t="shared" si="0"/>
        <v>0</v>
      </c>
      <c r="M7" s="38">
        <v>0.2</v>
      </c>
      <c r="N7" s="46">
        <f t="shared" si="1"/>
        <v>0</v>
      </c>
      <c r="O7" s="46">
        <f t="shared" si="2"/>
        <v>0</v>
      </c>
    </row>
    <row r="8" spans="1:15" ht="24" outlineLevel="2">
      <c r="A8" s="31" t="s">
        <v>466</v>
      </c>
      <c r="B8" s="50" t="s">
        <v>13</v>
      </c>
      <c r="C8" s="3">
        <v>4</v>
      </c>
      <c r="D8" s="50" t="s">
        <v>16</v>
      </c>
      <c r="E8" s="43" t="s">
        <v>769</v>
      </c>
      <c r="F8" s="7" t="s">
        <v>4</v>
      </c>
      <c r="G8" s="50" t="s">
        <v>10</v>
      </c>
      <c r="H8" s="50" t="s">
        <v>563</v>
      </c>
      <c r="I8" s="50" t="s">
        <v>568</v>
      </c>
      <c r="J8" s="10"/>
      <c r="K8" s="46">
        <v>14700</v>
      </c>
      <c r="L8" s="46">
        <f t="shared" si="0"/>
        <v>0</v>
      </c>
      <c r="M8" s="38">
        <v>0.2</v>
      </c>
      <c r="N8" s="46">
        <f t="shared" si="1"/>
        <v>0</v>
      </c>
      <c r="O8" s="46">
        <f t="shared" si="2"/>
        <v>0</v>
      </c>
    </row>
    <row r="9" spans="1:15" ht="24" outlineLevel="2">
      <c r="A9" s="31" t="s">
        <v>466</v>
      </c>
      <c r="B9" s="50" t="s">
        <v>13</v>
      </c>
      <c r="C9" s="3">
        <v>5</v>
      </c>
      <c r="D9" s="50" t="s">
        <v>17</v>
      </c>
      <c r="E9" s="43" t="s">
        <v>770</v>
      </c>
      <c r="F9" s="7" t="s">
        <v>4</v>
      </c>
      <c r="G9" s="50" t="s">
        <v>18</v>
      </c>
      <c r="H9" s="50" t="s">
        <v>17</v>
      </c>
      <c r="I9" s="50" t="s">
        <v>568</v>
      </c>
      <c r="J9" s="10"/>
      <c r="K9" s="46">
        <v>1325</v>
      </c>
      <c r="L9" s="46">
        <f t="shared" si="0"/>
        <v>0</v>
      </c>
      <c r="M9" s="38">
        <v>0.2</v>
      </c>
      <c r="N9" s="46">
        <f t="shared" si="1"/>
        <v>0</v>
      </c>
      <c r="O9" s="46">
        <f t="shared" si="2"/>
        <v>0</v>
      </c>
    </row>
    <row r="10" spans="1:15" ht="24" outlineLevel="2">
      <c r="A10" s="31" t="s">
        <v>466</v>
      </c>
      <c r="B10" s="50" t="s">
        <v>13</v>
      </c>
      <c r="C10" s="3">
        <v>6</v>
      </c>
      <c r="D10" s="50" t="s">
        <v>19</v>
      </c>
      <c r="E10" s="43" t="s">
        <v>771</v>
      </c>
      <c r="F10" s="7" t="s">
        <v>4</v>
      </c>
      <c r="G10" s="50" t="s">
        <v>20</v>
      </c>
      <c r="H10" s="50" t="s">
        <v>564</v>
      </c>
      <c r="I10" s="50" t="s">
        <v>568</v>
      </c>
      <c r="J10" s="10"/>
      <c r="K10" s="46">
        <v>3500</v>
      </c>
      <c r="L10" s="46">
        <f t="shared" si="0"/>
        <v>0</v>
      </c>
      <c r="M10" s="38">
        <v>0.2</v>
      </c>
      <c r="N10" s="46">
        <f t="shared" si="1"/>
        <v>0</v>
      </c>
      <c r="O10" s="46">
        <f t="shared" si="2"/>
        <v>0</v>
      </c>
    </row>
    <row r="11" spans="1:15" ht="24" outlineLevel="2">
      <c r="A11" s="31" t="s">
        <v>466</v>
      </c>
      <c r="B11" s="50" t="s">
        <v>13</v>
      </c>
      <c r="C11" s="3">
        <v>7</v>
      </c>
      <c r="D11" s="50" t="s">
        <v>21</v>
      </c>
      <c r="E11" s="43" t="s">
        <v>772</v>
      </c>
      <c r="F11" s="7" t="s">
        <v>4</v>
      </c>
      <c r="G11" s="50" t="s">
        <v>20</v>
      </c>
      <c r="H11" s="50" t="s">
        <v>565</v>
      </c>
      <c r="I11" s="50" t="s">
        <v>568</v>
      </c>
      <c r="J11" s="10"/>
      <c r="K11" s="46">
        <v>3500</v>
      </c>
      <c r="L11" s="46">
        <f t="shared" si="0"/>
        <v>0</v>
      </c>
      <c r="M11" s="38">
        <v>0.2</v>
      </c>
      <c r="N11" s="46">
        <f t="shared" si="1"/>
        <v>0</v>
      </c>
      <c r="O11" s="46">
        <f t="shared" si="2"/>
        <v>0</v>
      </c>
    </row>
    <row r="12" spans="1:15" ht="24" outlineLevel="2">
      <c r="A12" s="31" t="s">
        <v>466</v>
      </c>
      <c r="B12" s="50" t="s">
        <v>13</v>
      </c>
      <c r="C12" s="3">
        <v>8</v>
      </c>
      <c r="D12" s="50" t="s">
        <v>22</v>
      </c>
      <c r="E12" s="43" t="s">
        <v>773</v>
      </c>
      <c r="F12" s="7" t="s">
        <v>4</v>
      </c>
      <c r="G12" s="50" t="s">
        <v>20</v>
      </c>
      <c r="H12" s="50" t="s">
        <v>566</v>
      </c>
      <c r="I12" s="50" t="s">
        <v>568</v>
      </c>
      <c r="J12" s="10"/>
      <c r="K12" s="46">
        <v>3500</v>
      </c>
      <c r="L12" s="46">
        <f t="shared" si="0"/>
        <v>0</v>
      </c>
      <c r="M12" s="38">
        <v>0.2</v>
      </c>
      <c r="N12" s="46">
        <f t="shared" si="1"/>
        <v>0</v>
      </c>
      <c r="O12" s="46">
        <f t="shared" si="2"/>
        <v>0</v>
      </c>
    </row>
    <row r="13" spans="1:15" ht="24.75" outlineLevel="2" thickBot="1">
      <c r="A13" s="31" t="s">
        <v>466</v>
      </c>
      <c r="B13" s="50" t="s">
        <v>13</v>
      </c>
      <c r="C13" s="3">
        <v>9</v>
      </c>
      <c r="D13" s="50" t="s">
        <v>23</v>
      </c>
      <c r="E13" s="43" t="s">
        <v>774</v>
      </c>
      <c r="F13" s="7" t="s">
        <v>4</v>
      </c>
      <c r="G13" s="50" t="s">
        <v>20</v>
      </c>
      <c r="H13" s="45" t="s">
        <v>567</v>
      </c>
      <c r="I13" s="45" t="s">
        <v>568</v>
      </c>
      <c r="J13" s="10"/>
      <c r="K13" s="46">
        <v>5400</v>
      </c>
      <c r="L13" s="46">
        <f t="shared" si="0"/>
        <v>0</v>
      </c>
      <c r="M13" s="38">
        <v>0.2</v>
      </c>
      <c r="N13" s="46">
        <f t="shared" si="1"/>
        <v>0</v>
      </c>
      <c r="O13" s="46">
        <f t="shared" si="2"/>
        <v>0</v>
      </c>
    </row>
    <row r="14" spans="1:15" customFormat="1" ht="15.75" thickBot="1">
      <c r="A14" s="58" t="s">
        <v>486</v>
      </c>
      <c r="B14" s="59"/>
      <c r="C14" s="59"/>
      <c r="D14" s="59"/>
      <c r="E14" s="59"/>
      <c r="F14" s="59"/>
      <c r="G14" s="59"/>
      <c r="H14" s="59"/>
      <c r="I14" s="59"/>
      <c r="J14" s="59"/>
      <c r="K14" s="60"/>
      <c r="L14" s="32">
        <f>SUBTOTAL(9,L5:L13)</f>
        <v>0</v>
      </c>
      <c r="M14" s="33"/>
      <c r="N14" s="34">
        <f>SUBTOTAL(9,N5:N13)</f>
        <v>0</v>
      </c>
      <c r="O14" s="34">
        <f>SUBTOTAL(9,O5:O13)</f>
        <v>0</v>
      </c>
    </row>
    <row r="15" spans="1:15" ht="24" outlineLevel="2">
      <c r="A15" s="31" t="s">
        <v>467</v>
      </c>
      <c r="B15" s="50" t="s">
        <v>24</v>
      </c>
      <c r="C15" s="3">
        <v>1</v>
      </c>
      <c r="D15" s="50" t="s">
        <v>25</v>
      </c>
      <c r="E15" s="43" t="s">
        <v>775</v>
      </c>
      <c r="F15" s="7" t="s">
        <v>4</v>
      </c>
      <c r="G15" s="50" t="s">
        <v>15</v>
      </c>
      <c r="H15" s="50" t="s">
        <v>560</v>
      </c>
      <c r="I15" s="50" t="s">
        <v>568</v>
      </c>
      <c r="J15" s="10"/>
      <c r="K15" s="46">
        <v>11440</v>
      </c>
      <c r="L15" s="46">
        <f t="shared" si="0"/>
        <v>0</v>
      </c>
      <c r="M15" s="38">
        <v>0.2</v>
      </c>
      <c r="N15" s="46">
        <f t="shared" si="1"/>
        <v>0</v>
      </c>
      <c r="O15" s="46">
        <f t="shared" si="2"/>
        <v>0</v>
      </c>
    </row>
    <row r="16" spans="1:15" ht="24" outlineLevel="2">
      <c r="A16" s="31" t="s">
        <v>467</v>
      </c>
      <c r="B16" s="50" t="s">
        <v>24</v>
      </c>
      <c r="C16" s="3">
        <v>2</v>
      </c>
      <c r="D16" s="50" t="s">
        <v>26</v>
      </c>
      <c r="E16" s="43" t="s">
        <v>776</v>
      </c>
      <c r="F16" s="7" t="s">
        <v>4</v>
      </c>
      <c r="G16" s="50" t="s">
        <v>27</v>
      </c>
      <c r="H16" s="50" t="s">
        <v>569</v>
      </c>
      <c r="I16" s="50" t="s">
        <v>568</v>
      </c>
      <c r="J16" s="10"/>
      <c r="K16" s="46">
        <v>29600</v>
      </c>
      <c r="L16" s="46">
        <f t="shared" si="0"/>
        <v>0</v>
      </c>
      <c r="M16" s="38">
        <v>0.2</v>
      </c>
      <c r="N16" s="46">
        <f t="shared" si="1"/>
        <v>0</v>
      </c>
      <c r="O16" s="46">
        <f t="shared" si="2"/>
        <v>0</v>
      </c>
    </row>
    <row r="17" spans="1:15" ht="24" outlineLevel="2">
      <c r="A17" s="31" t="s">
        <v>467</v>
      </c>
      <c r="B17" s="50" t="s">
        <v>24</v>
      </c>
      <c r="C17" s="3">
        <v>3</v>
      </c>
      <c r="D17" s="50" t="s">
        <v>28</v>
      </c>
      <c r="E17" s="43" t="s">
        <v>777</v>
      </c>
      <c r="F17" s="7" t="s">
        <v>4</v>
      </c>
      <c r="G17" s="50" t="s">
        <v>10</v>
      </c>
      <c r="H17" s="50" t="s">
        <v>570</v>
      </c>
      <c r="I17" s="50" t="s">
        <v>568</v>
      </c>
      <c r="J17" s="10"/>
      <c r="K17" s="46">
        <v>7600</v>
      </c>
      <c r="L17" s="46">
        <f t="shared" si="0"/>
        <v>0</v>
      </c>
      <c r="M17" s="38">
        <v>0.2</v>
      </c>
      <c r="N17" s="46">
        <f t="shared" si="1"/>
        <v>0</v>
      </c>
      <c r="O17" s="46">
        <f t="shared" si="2"/>
        <v>0</v>
      </c>
    </row>
    <row r="18" spans="1:15" ht="24" outlineLevel="2">
      <c r="A18" s="31" t="s">
        <v>467</v>
      </c>
      <c r="B18" s="50" t="s">
        <v>24</v>
      </c>
      <c r="C18" s="3">
        <v>4</v>
      </c>
      <c r="D18" s="50" t="s">
        <v>29</v>
      </c>
      <c r="E18" s="43" t="s">
        <v>778</v>
      </c>
      <c r="F18" s="7" t="s">
        <v>4</v>
      </c>
      <c r="G18" s="50" t="s">
        <v>18</v>
      </c>
      <c r="H18" s="50" t="s">
        <v>17</v>
      </c>
      <c r="I18" s="50" t="s">
        <v>568</v>
      </c>
      <c r="J18" s="10"/>
      <c r="K18" s="46">
        <v>1325</v>
      </c>
      <c r="L18" s="46">
        <f t="shared" si="0"/>
        <v>0</v>
      </c>
      <c r="M18" s="38">
        <v>0.2</v>
      </c>
      <c r="N18" s="46">
        <f t="shared" si="1"/>
        <v>0</v>
      </c>
      <c r="O18" s="46">
        <f t="shared" si="2"/>
        <v>0</v>
      </c>
    </row>
    <row r="19" spans="1:15" ht="24" outlineLevel="2">
      <c r="A19" s="31" t="s">
        <v>467</v>
      </c>
      <c r="B19" s="50" t="s">
        <v>24</v>
      </c>
      <c r="C19" s="3">
        <v>5</v>
      </c>
      <c r="D19" s="50" t="s">
        <v>30</v>
      </c>
      <c r="E19" s="43" t="s">
        <v>779</v>
      </c>
      <c r="F19" s="7" t="s">
        <v>4</v>
      </c>
      <c r="G19" s="50" t="s">
        <v>31</v>
      </c>
      <c r="H19" s="50" t="s">
        <v>571</v>
      </c>
      <c r="I19" s="50" t="s">
        <v>568</v>
      </c>
      <c r="J19" s="10"/>
      <c r="K19" s="46">
        <v>5500</v>
      </c>
      <c r="L19" s="46">
        <f t="shared" si="0"/>
        <v>0</v>
      </c>
      <c r="M19" s="38">
        <v>0.2</v>
      </c>
      <c r="N19" s="46">
        <f t="shared" si="1"/>
        <v>0</v>
      </c>
      <c r="O19" s="46">
        <f t="shared" si="2"/>
        <v>0</v>
      </c>
    </row>
    <row r="20" spans="1:15" ht="24" outlineLevel="2">
      <c r="A20" s="31" t="s">
        <v>467</v>
      </c>
      <c r="B20" s="50" t="s">
        <v>24</v>
      </c>
      <c r="C20" s="3">
        <v>6</v>
      </c>
      <c r="D20" s="50" t="s">
        <v>32</v>
      </c>
      <c r="E20" s="43" t="s">
        <v>780</v>
      </c>
      <c r="F20" s="7" t="s">
        <v>4</v>
      </c>
      <c r="G20" s="50" t="s">
        <v>31</v>
      </c>
      <c r="H20" s="50" t="s">
        <v>572</v>
      </c>
      <c r="I20" s="50" t="s">
        <v>568</v>
      </c>
      <c r="J20" s="10"/>
      <c r="K20" s="46">
        <v>5500</v>
      </c>
      <c r="L20" s="46">
        <f t="shared" si="0"/>
        <v>0</v>
      </c>
      <c r="M20" s="38">
        <v>0.2</v>
      </c>
      <c r="N20" s="46">
        <f t="shared" si="1"/>
        <v>0</v>
      </c>
      <c r="O20" s="46">
        <f t="shared" si="2"/>
        <v>0</v>
      </c>
    </row>
    <row r="21" spans="1:15" ht="24" outlineLevel="2">
      <c r="A21" s="31" t="s">
        <v>467</v>
      </c>
      <c r="B21" s="50" t="s">
        <v>24</v>
      </c>
      <c r="C21" s="3">
        <v>7</v>
      </c>
      <c r="D21" s="50" t="s">
        <v>33</v>
      </c>
      <c r="E21" s="43" t="s">
        <v>781</v>
      </c>
      <c r="F21" s="7" t="s">
        <v>4</v>
      </c>
      <c r="G21" s="50" t="s">
        <v>31</v>
      </c>
      <c r="H21" s="50" t="s">
        <v>573</v>
      </c>
      <c r="I21" s="50" t="s">
        <v>568</v>
      </c>
      <c r="J21" s="10"/>
      <c r="K21" s="46">
        <v>5500</v>
      </c>
      <c r="L21" s="46">
        <f t="shared" si="0"/>
        <v>0</v>
      </c>
      <c r="M21" s="38">
        <v>0.2</v>
      </c>
      <c r="N21" s="46">
        <f t="shared" si="1"/>
        <v>0</v>
      </c>
      <c r="O21" s="46">
        <f t="shared" si="2"/>
        <v>0</v>
      </c>
    </row>
    <row r="22" spans="1:15" ht="24.75" outlineLevel="2" thickBot="1">
      <c r="A22" s="31" t="s">
        <v>467</v>
      </c>
      <c r="B22" s="50" t="s">
        <v>24</v>
      </c>
      <c r="C22" s="3">
        <v>8</v>
      </c>
      <c r="D22" s="50" t="s">
        <v>34</v>
      </c>
      <c r="E22" s="43" t="s">
        <v>782</v>
      </c>
      <c r="F22" s="7" t="s">
        <v>4</v>
      </c>
      <c r="G22" s="50" t="s">
        <v>20</v>
      </c>
      <c r="H22" s="50" t="s">
        <v>567</v>
      </c>
      <c r="I22" s="50" t="s">
        <v>568</v>
      </c>
      <c r="J22" s="10"/>
      <c r="K22" s="46">
        <v>5400</v>
      </c>
      <c r="L22" s="46">
        <f t="shared" si="0"/>
        <v>0</v>
      </c>
      <c r="M22" s="38">
        <v>0.2</v>
      </c>
      <c r="N22" s="46">
        <f t="shared" si="1"/>
        <v>0</v>
      </c>
      <c r="O22" s="46">
        <f t="shared" si="2"/>
        <v>0</v>
      </c>
    </row>
    <row r="23" spans="1:15" customFormat="1" ht="15.75" thickBot="1">
      <c r="A23" s="58" t="s">
        <v>487</v>
      </c>
      <c r="B23" s="59"/>
      <c r="C23" s="59"/>
      <c r="D23" s="59"/>
      <c r="E23" s="59"/>
      <c r="F23" s="59"/>
      <c r="G23" s="59"/>
      <c r="H23" s="59"/>
      <c r="I23" s="59"/>
      <c r="J23" s="59"/>
      <c r="K23" s="60"/>
      <c r="L23" s="32">
        <f>SUBTOTAL(9,L15:L22)</f>
        <v>0</v>
      </c>
      <c r="M23" s="33"/>
      <c r="N23" s="34">
        <f>SUBTOTAL(9,N15:N22)</f>
        <v>0</v>
      </c>
      <c r="O23" s="34">
        <f>SUBTOTAL(9,O15:O22)</f>
        <v>0</v>
      </c>
    </row>
    <row r="24" spans="1:15" ht="36" outlineLevel="2">
      <c r="A24" s="31" t="s">
        <v>468</v>
      </c>
      <c r="B24" s="50" t="s">
        <v>53</v>
      </c>
      <c r="C24" s="3">
        <v>1</v>
      </c>
      <c r="D24" s="50" t="s">
        <v>54</v>
      </c>
      <c r="E24" s="43" t="s">
        <v>783</v>
      </c>
      <c r="F24" s="50" t="s">
        <v>4</v>
      </c>
      <c r="G24" s="50" t="s">
        <v>55</v>
      </c>
      <c r="H24" s="50" t="s">
        <v>506</v>
      </c>
      <c r="I24" s="50" t="s">
        <v>507</v>
      </c>
      <c r="J24" s="10"/>
      <c r="K24" s="46">
        <v>7800</v>
      </c>
      <c r="L24" s="46">
        <f t="shared" ref="L24:L41" si="3">J24*K24</f>
        <v>0</v>
      </c>
      <c r="M24" s="38">
        <v>0.2</v>
      </c>
      <c r="N24" s="46">
        <f t="shared" ref="N24:N41" si="4">L24*M24</f>
        <v>0</v>
      </c>
      <c r="O24" s="46">
        <f t="shared" ref="O24:O41" si="5">L24+N24</f>
        <v>0</v>
      </c>
    </row>
    <row r="25" spans="1:15" ht="36" outlineLevel="2">
      <c r="A25" s="31" t="s">
        <v>468</v>
      </c>
      <c r="B25" s="50" t="s">
        <v>53</v>
      </c>
      <c r="C25" s="3">
        <v>2</v>
      </c>
      <c r="D25" s="50" t="s">
        <v>56</v>
      </c>
      <c r="E25" s="43" t="s">
        <v>784</v>
      </c>
      <c r="F25" s="50" t="s">
        <v>4</v>
      </c>
      <c r="G25" s="50" t="s">
        <v>57</v>
      </c>
      <c r="H25" s="50" t="s">
        <v>508</v>
      </c>
      <c r="I25" s="50" t="s">
        <v>507</v>
      </c>
      <c r="J25" s="10"/>
      <c r="K25" s="46">
        <v>5190</v>
      </c>
      <c r="L25" s="46">
        <f t="shared" si="3"/>
        <v>0</v>
      </c>
      <c r="M25" s="38">
        <v>0.2</v>
      </c>
      <c r="N25" s="46">
        <f t="shared" si="4"/>
        <v>0</v>
      </c>
      <c r="O25" s="46">
        <f t="shared" si="5"/>
        <v>0</v>
      </c>
    </row>
    <row r="26" spans="1:15" ht="36" outlineLevel="2">
      <c r="A26" s="31" t="s">
        <v>468</v>
      </c>
      <c r="B26" s="50" t="s">
        <v>53</v>
      </c>
      <c r="C26" s="3">
        <v>3</v>
      </c>
      <c r="D26" s="50" t="s">
        <v>58</v>
      </c>
      <c r="E26" s="43" t="s">
        <v>785</v>
      </c>
      <c r="F26" s="50" t="s">
        <v>4</v>
      </c>
      <c r="G26" s="50" t="s">
        <v>59</v>
      </c>
      <c r="H26" s="50" t="s">
        <v>509</v>
      </c>
      <c r="I26" s="50" t="s">
        <v>507</v>
      </c>
      <c r="J26" s="10"/>
      <c r="K26" s="46">
        <v>13100</v>
      </c>
      <c r="L26" s="46">
        <f t="shared" si="3"/>
        <v>0</v>
      </c>
      <c r="M26" s="38">
        <v>0.2</v>
      </c>
      <c r="N26" s="46">
        <f t="shared" si="4"/>
        <v>0</v>
      </c>
      <c r="O26" s="46">
        <f t="shared" si="5"/>
        <v>0</v>
      </c>
    </row>
    <row r="27" spans="1:15" ht="36" outlineLevel="2">
      <c r="A27" s="31" t="s">
        <v>468</v>
      </c>
      <c r="B27" s="50" t="s">
        <v>53</v>
      </c>
      <c r="C27" s="3">
        <v>4</v>
      </c>
      <c r="D27" s="50" t="s">
        <v>58</v>
      </c>
      <c r="E27" s="43" t="s">
        <v>786</v>
      </c>
      <c r="F27" s="50" t="s">
        <v>4</v>
      </c>
      <c r="G27" s="50" t="s">
        <v>60</v>
      </c>
      <c r="H27" s="50" t="s">
        <v>509</v>
      </c>
      <c r="I27" s="50" t="s">
        <v>507</v>
      </c>
      <c r="J27" s="10"/>
      <c r="K27" s="46">
        <v>32600</v>
      </c>
      <c r="L27" s="46">
        <f t="shared" si="3"/>
        <v>0</v>
      </c>
      <c r="M27" s="38">
        <v>0.2</v>
      </c>
      <c r="N27" s="46">
        <f t="shared" si="4"/>
        <v>0</v>
      </c>
      <c r="O27" s="46">
        <f t="shared" si="5"/>
        <v>0</v>
      </c>
    </row>
    <row r="28" spans="1:15" customFormat="1" ht="36" outlineLevel="2">
      <c r="A28" s="31" t="s">
        <v>468</v>
      </c>
      <c r="B28" s="50" t="s">
        <v>53</v>
      </c>
      <c r="C28" s="3">
        <v>5</v>
      </c>
      <c r="D28" s="50" t="s">
        <v>61</v>
      </c>
      <c r="E28" s="43" t="s">
        <v>787</v>
      </c>
      <c r="F28" s="50" t="s">
        <v>4</v>
      </c>
      <c r="G28" s="50" t="s">
        <v>62</v>
      </c>
      <c r="H28" s="50" t="s">
        <v>524</v>
      </c>
      <c r="I28" s="50" t="s">
        <v>507</v>
      </c>
      <c r="J28" s="10"/>
      <c r="K28" s="46">
        <v>10000</v>
      </c>
      <c r="L28" s="46">
        <f t="shared" si="3"/>
        <v>0</v>
      </c>
      <c r="M28" s="38">
        <v>0.2</v>
      </c>
      <c r="N28" s="46">
        <f t="shared" si="4"/>
        <v>0</v>
      </c>
      <c r="O28" s="46">
        <f t="shared" si="5"/>
        <v>0</v>
      </c>
    </row>
    <row r="29" spans="1:15" ht="36" outlineLevel="2">
      <c r="A29" s="31" t="s">
        <v>468</v>
      </c>
      <c r="B29" s="50" t="s">
        <v>53</v>
      </c>
      <c r="C29" s="3">
        <v>6</v>
      </c>
      <c r="D29" s="50" t="s">
        <v>64</v>
      </c>
      <c r="E29" s="43" t="s">
        <v>788</v>
      </c>
      <c r="F29" s="50" t="s">
        <v>4</v>
      </c>
      <c r="G29" s="50" t="s">
        <v>62</v>
      </c>
      <c r="H29" s="50" t="s">
        <v>510</v>
      </c>
      <c r="I29" s="50" t="s">
        <v>507</v>
      </c>
      <c r="J29" s="10"/>
      <c r="K29" s="46">
        <v>5700</v>
      </c>
      <c r="L29" s="46">
        <f t="shared" si="3"/>
        <v>0</v>
      </c>
      <c r="M29" s="38">
        <v>0.2</v>
      </c>
      <c r="N29" s="46">
        <f t="shared" si="4"/>
        <v>0</v>
      </c>
      <c r="O29" s="46">
        <f t="shared" si="5"/>
        <v>0</v>
      </c>
    </row>
    <row r="30" spans="1:15" ht="36" outlineLevel="2">
      <c r="A30" s="31" t="s">
        <v>468</v>
      </c>
      <c r="B30" s="50" t="s">
        <v>53</v>
      </c>
      <c r="C30" s="3">
        <v>7</v>
      </c>
      <c r="D30" s="50" t="s">
        <v>65</v>
      </c>
      <c r="E30" s="43" t="s">
        <v>789</v>
      </c>
      <c r="F30" s="50" t="s">
        <v>4</v>
      </c>
      <c r="G30" s="50" t="s">
        <v>66</v>
      </c>
      <c r="H30" s="50" t="s">
        <v>511</v>
      </c>
      <c r="I30" s="50" t="s">
        <v>507</v>
      </c>
      <c r="J30" s="10"/>
      <c r="K30" s="46">
        <v>5687</v>
      </c>
      <c r="L30" s="46">
        <f t="shared" si="3"/>
        <v>0</v>
      </c>
      <c r="M30" s="38">
        <v>0.2</v>
      </c>
      <c r="N30" s="46">
        <f t="shared" si="4"/>
        <v>0</v>
      </c>
      <c r="O30" s="46">
        <f t="shared" si="5"/>
        <v>0</v>
      </c>
    </row>
    <row r="31" spans="1:15" ht="36" outlineLevel="2">
      <c r="A31" s="31" t="s">
        <v>468</v>
      </c>
      <c r="B31" s="50" t="s">
        <v>53</v>
      </c>
      <c r="C31" s="3">
        <v>8</v>
      </c>
      <c r="D31" s="50" t="s">
        <v>67</v>
      </c>
      <c r="E31" s="43" t="s">
        <v>790</v>
      </c>
      <c r="F31" s="50" t="s">
        <v>4</v>
      </c>
      <c r="G31" s="50" t="s">
        <v>68</v>
      </c>
      <c r="H31" s="50" t="s">
        <v>512</v>
      </c>
      <c r="I31" s="50" t="s">
        <v>507</v>
      </c>
      <c r="J31" s="10"/>
      <c r="K31" s="46">
        <v>5393</v>
      </c>
      <c r="L31" s="46">
        <f t="shared" si="3"/>
        <v>0</v>
      </c>
      <c r="M31" s="38">
        <v>0.2</v>
      </c>
      <c r="N31" s="46">
        <f t="shared" si="4"/>
        <v>0</v>
      </c>
      <c r="O31" s="46">
        <f t="shared" si="5"/>
        <v>0</v>
      </c>
    </row>
    <row r="32" spans="1:15" customFormat="1" ht="36" outlineLevel="2">
      <c r="A32" s="31" t="s">
        <v>468</v>
      </c>
      <c r="B32" s="50" t="s">
        <v>53</v>
      </c>
      <c r="C32" s="3">
        <v>9</v>
      </c>
      <c r="D32" s="50" t="s">
        <v>69</v>
      </c>
      <c r="E32" s="43" t="s">
        <v>791</v>
      </c>
      <c r="F32" s="50" t="s">
        <v>4</v>
      </c>
      <c r="G32" s="50" t="s">
        <v>59</v>
      </c>
      <c r="H32" s="50" t="s">
        <v>512</v>
      </c>
      <c r="I32" s="50" t="s">
        <v>507</v>
      </c>
      <c r="J32" s="10"/>
      <c r="K32" s="46">
        <v>10000</v>
      </c>
      <c r="L32" s="46">
        <f t="shared" si="3"/>
        <v>0</v>
      </c>
      <c r="M32" s="38">
        <v>0.2</v>
      </c>
      <c r="N32" s="46">
        <f t="shared" si="4"/>
        <v>0</v>
      </c>
      <c r="O32" s="46">
        <f t="shared" si="5"/>
        <v>0</v>
      </c>
    </row>
    <row r="33" spans="1:15" ht="36" outlineLevel="2">
      <c r="A33" s="31" t="s">
        <v>468</v>
      </c>
      <c r="B33" s="50" t="s">
        <v>53</v>
      </c>
      <c r="C33" s="3">
        <v>10</v>
      </c>
      <c r="D33" s="50" t="s">
        <v>70</v>
      </c>
      <c r="E33" s="43" t="s">
        <v>792</v>
      </c>
      <c r="F33" s="50" t="s">
        <v>4</v>
      </c>
      <c r="G33" s="50" t="s">
        <v>41</v>
      </c>
      <c r="H33" s="50" t="s">
        <v>513</v>
      </c>
      <c r="I33" s="50" t="s">
        <v>507</v>
      </c>
      <c r="J33" s="10"/>
      <c r="K33" s="46">
        <v>1650</v>
      </c>
      <c r="L33" s="46">
        <f t="shared" si="3"/>
        <v>0</v>
      </c>
      <c r="M33" s="38">
        <v>0.2</v>
      </c>
      <c r="N33" s="46">
        <f t="shared" si="4"/>
        <v>0</v>
      </c>
      <c r="O33" s="46">
        <f t="shared" si="5"/>
        <v>0</v>
      </c>
    </row>
    <row r="34" spans="1:15" ht="36" outlineLevel="2">
      <c r="A34" s="31" t="s">
        <v>468</v>
      </c>
      <c r="B34" s="50" t="s">
        <v>53</v>
      </c>
      <c r="C34" s="3">
        <v>11</v>
      </c>
      <c r="D34" s="50" t="s">
        <v>71</v>
      </c>
      <c r="E34" s="43" t="s">
        <v>793</v>
      </c>
      <c r="F34" s="50" t="s">
        <v>4</v>
      </c>
      <c r="G34" s="50" t="s">
        <v>66</v>
      </c>
      <c r="H34" s="50" t="s">
        <v>514</v>
      </c>
      <c r="I34" s="50" t="s">
        <v>507</v>
      </c>
      <c r="J34" s="10"/>
      <c r="K34" s="46">
        <v>5394</v>
      </c>
      <c r="L34" s="46">
        <f t="shared" si="3"/>
        <v>0</v>
      </c>
      <c r="M34" s="38">
        <v>0.2</v>
      </c>
      <c r="N34" s="46">
        <f t="shared" si="4"/>
        <v>0</v>
      </c>
      <c r="O34" s="46">
        <f t="shared" si="5"/>
        <v>0</v>
      </c>
    </row>
    <row r="35" spans="1:15" ht="36" outlineLevel="2">
      <c r="A35" s="31" t="s">
        <v>468</v>
      </c>
      <c r="B35" s="50" t="s">
        <v>53</v>
      </c>
      <c r="C35" s="3">
        <v>12</v>
      </c>
      <c r="D35" s="50" t="s">
        <v>71</v>
      </c>
      <c r="E35" s="43" t="s">
        <v>794</v>
      </c>
      <c r="F35" s="50" t="s">
        <v>4</v>
      </c>
      <c r="G35" s="50" t="s">
        <v>72</v>
      </c>
      <c r="H35" s="50" t="s">
        <v>514</v>
      </c>
      <c r="I35" s="50" t="s">
        <v>507</v>
      </c>
      <c r="J35" s="10"/>
      <c r="K35" s="46">
        <v>12733</v>
      </c>
      <c r="L35" s="46">
        <f t="shared" si="3"/>
        <v>0</v>
      </c>
      <c r="M35" s="38">
        <v>0.2</v>
      </c>
      <c r="N35" s="46">
        <f t="shared" si="4"/>
        <v>0</v>
      </c>
      <c r="O35" s="46">
        <f t="shared" si="5"/>
        <v>0</v>
      </c>
    </row>
    <row r="36" spans="1:15" ht="36" outlineLevel="2">
      <c r="A36" s="31" t="s">
        <v>468</v>
      </c>
      <c r="B36" s="50" t="s">
        <v>53</v>
      </c>
      <c r="C36" s="3">
        <v>13</v>
      </c>
      <c r="D36" s="50" t="s">
        <v>73</v>
      </c>
      <c r="E36" s="43" t="s">
        <v>795</v>
      </c>
      <c r="F36" s="50" t="s">
        <v>4</v>
      </c>
      <c r="G36" s="50" t="s">
        <v>41</v>
      </c>
      <c r="H36" s="50" t="s">
        <v>515</v>
      </c>
      <c r="I36" s="50" t="s">
        <v>507</v>
      </c>
      <c r="J36" s="10"/>
      <c r="K36" s="46">
        <v>1889</v>
      </c>
      <c r="L36" s="46">
        <f t="shared" si="3"/>
        <v>0</v>
      </c>
      <c r="M36" s="38">
        <v>0.2</v>
      </c>
      <c r="N36" s="46">
        <f t="shared" si="4"/>
        <v>0</v>
      </c>
      <c r="O36" s="46">
        <f t="shared" si="5"/>
        <v>0</v>
      </c>
    </row>
    <row r="37" spans="1:15" ht="36" outlineLevel="2">
      <c r="A37" s="31" t="s">
        <v>468</v>
      </c>
      <c r="B37" s="50" t="s">
        <v>53</v>
      </c>
      <c r="C37" s="3">
        <v>14</v>
      </c>
      <c r="D37" s="50" t="s">
        <v>74</v>
      </c>
      <c r="E37" s="43" t="s">
        <v>796</v>
      </c>
      <c r="F37" s="50" t="s">
        <v>4</v>
      </c>
      <c r="G37" s="50" t="s">
        <v>75</v>
      </c>
      <c r="H37" s="50" t="s">
        <v>516</v>
      </c>
      <c r="I37" s="50" t="s">
        <v>507</v>
      </c>
      <c r="J37" s="10"/>
      <c r="K37" s="46">
        <v>12915</v>
      </c>
      <c r="L37" s="46">
        <f t="shared" si="3"/>
        <v>0</v>
      </c>
      <c r="M37" s="38">
        <v>0.2</v>
      </c>
      <c r="N37" s="46">
        <f t="shared" si="4"/>
        <v>0</v>
      </c>
      <c r="O37" s="46">
        <f t="shared" si="5"/>
        <v>0</v>
      </c>
    </row>
    <row r="38" spans="1:15" ht="36" outlineLevel="2">
      <c r="A38" s="31" t="s">
        <v>468</v>
      </c>
      <c r="B38" s="50" t="s">
        <v>53</v>
      </c>
      <c r="C38" s="3">
        <v>15</v>
      </c>
      <c r="D38" s="50" t="s">
        <v>76</v>
      </c>
      <c r="E38" s="43" t="s">
        <v>797</v>
      </c>
      <c r="F38" s="50" t="s">
        <v>4</v>
      </c>
      <c r="G38" s="50" t="s">
        <v>77</v>
      </c>
      <c r="H38" s="50" t="s">
        <v>517</v>
      </c>
      <c r="I38" s="50" t="s">
        <v>507</v>
      </c>
      <c r="J38" s="10"/>
      <c r="K38" s="46">
        <v>10920</v>
      </c>
      <c r="L38" s="46">
        <f t="shared" si="3"/>
        <v>0</v>
      </c>
      <c r="M38" s="38">
        <v>0.2</v>
      </c>
      <c r="N38" s="46">
        <f t="shared" si="4"/>
        <v>0</v>
      </c>
      <c r="O38" s="46">
        <f t="shared" si="5"/>
        <v>0</v>
      </c>
    </row>
    <row r="39" spans="1:15" ht="36" outlineLevel="2">
      <c r="A39" s="31" t="s">
        <v>468</v>
      </c>
      <c r="B39" s="50" t="s">
        <v>53</v>
      </c>
      <c r="C39" s="3">
        <v>16</v>
      </c>
      <c r="D39" s="50" t="s">
        <v>78</v>
      </c>
      <c r="E39" s="43" t="s">
        <v>798</v>
      </c>
      <c r="F39" s="50" t="s">
        <v>4</v>
      </c>
      <c r="G39" s="50" t="s">
        <v>79</v>
      </c>
      <c r="H39" s="50" t="s">
        <v>518</v>
      </c>
      <c r="I39" s="50" t="s">
        <v>507</v>
      </c>
      <c r="J39" s="10"/>
      <c r="K39" s="46">
        <v>1155</v>
      </c>
      <c r="L39" s="46">
        <f t="shared" si="3"/>
        <v>0</v>
      </c>
      <c r="M39" s="38">
        <v>0.2</v>
      </c>
      <c r="N39" s="46">
        <f t="shared" si="4"/>
        <v>0</v>
      </c>
      <c r="O39" s="46">
        <f t="shared" si="5"/>
        <v>0</v>
      </c>
    </row>
    <row r="40" spans="1:15" ht="36" outlineLevel="2">
      <c r="A40" s="31" t="s">
        <v>468</v>
      </c>
      <c r="B40" s="50" t="s">
        <v>53</v>
      </c>
      <c r="C40" s="3">
        <v>17</v>
      </c>
      <c r="D40" s="50" t="s">
        <v>80</v>
      </c>
      <c r="E40" s="43" t="s">
        <v>799</v>
      </c>
      <c r="F40" s="50" t="s">
        <v>4</v>
      </c>
      <c r="G40" s="50" t="s">
        <v>79</v>
      </c>
      <c r="H40" s="50" t="s">
        <v>519</v>
      </c>
      <c r="I40" s="50" t="s">
        <v>507</v>
      </c>
      <c r="J40" s="10"/>
      <c r="K40" s="46">
        <v>1155</v>
      </c>
      <c r="L40" s="46">
        <f t="shared" si="3"/>
        <v>0</v>
      </c>
      <c r="M40" s="38">
        <v>0.2</v>
      </c>
      <c r="N40" s="46">
        <f t="shared" si="4"/>
        <v>0</v>
      </c>
      <c r="O40" s="46">
        <f t="shared" si="5"/>
        <v>0</v>
      </c>
    </row>
    <row r="41" spans="1:15" customFormat="1" ht="36" outlineLevel="2">
      <c r="A41" s="31" t="s">
        <v>468</v>
      </c>
      <c r="B41" s="50" t="s">
        <v>53</v>
      </c>
      <c r="C41" s="3">
        <v>18</v>
      </c>
      <c r="D41" s="50" t="s">
        <v>81</v>
      </c>
      <c r="E41" s="43" t="s">
        <v>800</v>
      </c>
      <c r="F41" s="50" t="s">
        <v>4</v>
      </c>
      <c r="G41" s="50" t="s">
        <v>82</v>
      </c>
      <c r="H41" s="50" t="s">
        <v>81</v>
      </c>
      <c r="I41" s="50" t="s">
        <v>507</v>
      </c>
      <c r="J41" s="10"/>
      <c r="K41" s="46">
        <v>10000</v>
      </c>
      <c r="L41" s="46">
        <f t="shared" si="3"/>
        <v>0</v>
      </c>
      <c r="M41" s="38">
        <v>0.2</v>
      </c>
      <c r="N41" s="46">
        <f t="shared" si="4"/>
        <v>0</v>
      </c>
      <c r="O41" s="46">
        <f t="shared" si="5"/>
        <v>0</v>
      </c>
    </row>
    <row r="42" spans="1:15" ht="36" outlineLevel="2">
      <c r="A42" s="31" t="s">
        <v>468</v>
      </c>
      <c r="B42" s="50" t="s">
        <v>53</v>
      </c>
      <c r="C42" s="3">
        <v>19</v>
      </c>
      <c r="D42" s="50" t="s">
        <v>83</v>
      </c>
      <c r="E42" s="43" t="s">
        <v>801</v>
      </c>
      <c r="F42" s="50" t="s">
        <v>4</v>
      </c>
      <c r="G42" s="50" t="s">
        <v>84</v>
      </c>
      <c r="H42" s="50" t="s">
        <v>520</v>
      </c>
      <c r="I42" s="50" t="s">
        <v>521</v>
      </c>
      <c r="J42" s="10"/>
      <c r="K42" s="46">
        <v>7400</v>
      </c>
      <c r="L42" s="46">
        <f t="shared" ref="L42:L107" si="6">J42*K42</f>
        <v>0</v>
      </c>
      <c r="M42" s="38">
        <v>0.2</v>
      </c>
      <c r="N42" s="46">
        <f t="shared" ref="N42:N107" si="7">L42*M42</f>
        <v>0</v>
      </c>
      <c r="O42" s="46">
        <f t="shared" ref="O42:O107" si="8">L42+N42</f>
        <v>0</v>
      </c>
    </row>
    <row r="43" spans="1:15" ht="36" outlineLevel="2">
      <c r="A43" s="31" t="s">
        <v>468</v>
      </c>
      <c r="B43" s="50" t="s">
        <v>53</v>
      </c>
      <c r="C43" s="3">
        <v>20</v>
      </c>
      <c r="D43" s="50" t="s">
        <v>85</v>
      </c>
      <c r="E43" s="43" t="s">
        <v>802</v>
      </c>
      <c r="F43" s="50" t="s">
        <v>4</v>
      </c>
      <c r="G43" s="50" t="s">
        <v>86</v>
      </c>
      <c r="H43" s="50" t="s">
        <v>85</v>
      </c>
      <c r="I43" s="50" t="s">
        <v>522</v>
      </c>
      <c r="J43" s="10"/>
      <c r="K43" s="46">
        <v>6851</v>
      </c>
      <c r="L43" s="46">
        <f t="shared" si="6"/>
        <v>0</v>
      </c>
      <c r="M43" s="38">
        <v>0.2</v>
      </c>
      <c r="N43" s="46">
        <f t="shared" si="7"/>
        <v>0</v>
      </c>
      <c r="O43" s="46">
        <f t="shared" si="8"/>
        <v>0</v>
      </c>
    </row>
    <row r="44" spans="1:15" ht="36" outlineLevel="2">
      <c r="A44" s="31" t="s">
        <v>468</v>
      </c>
      <c r="B44" s="50" t="s">
        <v>53</v>
      </c>
      <c r="C44" s="3">
        <v>21</v>
      </c>
      <c r="D44" s="50" t="s">
        <v>87</v>
      </c>
      <c r="E44" s="43" t="s">
        <v>803</v>
      </c>
      <c r="F44" s="50" t="s">
        <v>4</v>
      </c>
      <c r="G44" s="50" t="s">
        <v>49</v>
      </c>
      <c r="H44" s="50" t="s">
        <v>523</v>
      </c>
      <c r="I44" s="50" t="s">
        <v>507</v>
      </c>
      <c r="J44" s="10"/>
      <c r="K44" s="46">
        <v>9000</v>
      </c>
      <c r="L44" s="46">
        <f t="shared" si="6"/>
        <v>0</v>
      </c>
      <c r="M44" s="38">
        <v>0.2</v>
      </c>
      <c r="N44" s="46">
        <f t="shared" si="7"/>
        <v>0</v>
      </c>
      <c r="O44" s="46">
        <f t="shared" si="8"/>
        <v>0</v>
      </c>
    </row>
    <row r="45" spans="1:15" customFormat="1" ht="36" outlineLevel="2">
      <c r="A45" s="31" t="s">
        <v>468</v>
      </c>
      <c r="B45" s="50" t="s">
        <v>53</v>
      </c>
      <c r="C45" s="3">
        <v>22</v>
      </c>
      <c r="D45" s="8" t="s">
        <v>54</v>
      </c>
      <c r="E45" s="43" t="s">
        <v>804</v>
      </c>
      <c r="F45" s="50" t="s">
        <v>4</v>
      </c>
      <c r="G45" s="50" t="s">
        <v>88</v>
      </c>
      <c r="H45" s="50" t="s">
        <v>506</v>
      </c>
      <c r="I45" s="50" t="s">
        <v>507</v>
      </c>
      <c r="J45" s="10"/>
      <c r="K45" s="46">
        <v>14300</v>
      </c>
      <c r="L45" s="46">
        <f t="shared" si="6"/>
        <v>0</v>
      </c>
      <c r="M45" s="38">
        <v>0.2</v>
      </c>
      <c r="N45" s="46">
        <f t="shared" si="7"/>
        <v>0</v>
      </c>
      <c r="O45" s="46">
        <f t="shared" si="8"/>
        <v>0</v>
      </c>
    </row>
    <row r="46" spans="1:15" customFormat="1" ht="36.75" outlineLevel="2" thickBot="1">
      <c r="A46" s="31" t="s">
        <v>468</v>
      </c>
      <c r="B46" s="50" t="s">
        <v>53</v>
      </c>
      <c r="C46" s="3">
        <v>23</v>
      </c>
      <c r="D46" s="8" t="s">
        <v>56</v>
      </c>
      <c r="E46" s="43" t="s">
        <v>805</v>
      </c>
      <c r="F46" s="50" t="s">
        <v>4</v>
      </c>
      <c r="G46" s="50" t="s">
        <v>60</v>
      </c>
      <c r="H46" s="50" t="s">
        <v>508</v>
      </c>
      <c r="I46" s="50" t="s">
        <v>507</v>
      </c>
      <c r="J46" s="10"/>
      <c r="K46" s="46">
        <v>20000</v>
      </c>
      <c r="L46" s="46">
        <f t="shared" si="6"/>
        <v>0</v>
      </c>
      <c r="M46" s="38">
        <v>0.2</v>
      </c>
      <c r="N46" s="46">
        <f t="shared" si="7"/>
        <v>0</v>
      </c>
      <c r="O46" s="46">
        <f t="shared" si="8"/>
        <v>0</v>
      </c>
    </row>
    <row r="47" spans="1:15" customFormat="1" ht="15.75" thickBot="1">
      <c r="A47" s="58" t="s">
        <v>488</v>
      </c>
      <c r="B47" s="59"/>
      <c r="C47" s="59"/>
      <c r="D47" s="59"/>
      <c r="E47" s="59"/>
      <c r="F47" s="59"/>
      <c r="G47" s="59"/>
      <c r="H47" s="59"/>
      <c r="I47" s="59"/>
      <c r="J47" s="59"/>
      <c r="K47" s="60"/>
      <c r="L47" s="35">
        <f>SUBTOTAL(9,L24:L46)</f>
        <v>0</v>
      </c>
      <c r="M47" s="36"/>
      <c r="N47" s="37">
        <f>SUBTOTAL(9,N24:N46)</f>
        <v>0</v>
      </c>
      <c r="O47" s="37">
        <f>SUBTOTAL(9,O24:O46)</f>
        <v>0</v>
      </c>
    </row>
    <row r="48" spans="1:15" customFormat="1" ht="36" outlineLevel="2">
      <c r="A48" s="31" t="s">
        <v>469</v>
      </c>
      <c r="B48" s="50" t="s">
        <v>89</v>
      </c>
      <c r="C48" s="3">
        <v>1</v>
      </c>
      <c r="D48" s="50" t="s">
        <v>54</v>
      </c>
      <c r="E48" s="43" t="s">
        <v>806</v>
      </c>
      <c r="F48" s="50" t="s">
        <v>4</v>
      </c>
      <c r="G48" s="50" t="s">
        <v>55</v>
      </c>
      <c r="H48" s="50" t="s">
        <v>506</v>
      </c>
      <c r="I48" s="50" t="s">
        <v>507</v>
      </c>
      <c r="J48" s="10"/>
      <c r="K48" s="46">
        <v>7635</v>
      </c>
      <c r="L48" s="46">
        <f t="shared" si="6"/>
        <v>0</v>
      </c>
      <c r="M48" s="38">
        <v>0.2</v>
      </c>
      <c r="N48" s="46">
        <f t="shared" si="7"/>
        <v>0</v>
      </c>
      <c r="O48" s="46">
        <f t="shared" si="8"/>
        <v>0</v>
      </c>
    </row>
    <row r="49" spans="1:15" ht="36" outlineLevel="2">
      <c r="A49" s="31" t="s">
        <v>469</v>
      </c>
      <c r="B49" s="50" t="s">
        <v>89</v>
      </c>
      <c r="C49" s="3">
        <v>2</v>
      </c>
      <c r="D49" s="50" t="s">
        <v>65</v>
      </c>
      <c r="E49" s="43" t="s">
        <v>807</v>
      </c>
      <c r="F49" s="50" t="s">
        <v>4</v>
      </c>
      <c r="G49" s="50" t="s">
        <v>66</v>
      </c>
      <c r="H49" s="50" t="s">
        <v>511</v>
      </c>
      <c r="I49" s="50" t="s">
        <v>507</v>
      </c>
      <c r="J49" s="10"/>
      <c r="K49" s="46">
        <v>5170</v>
      </c>
      <c r="L49" s="46">
        <f t="shared" si="6"/>
        <v>0</v>
      </c>
      <c r="M49" s="38">
        <v>0.2</v>
      </c>
      <c r="N49" s="46">
        <f t="shared" si="7"/>
        <v>0</v>
      </c>
      <c r="O49" s="46">
        <f t="shared" si="8"/>
        <v>0</v>
      </c>
    </row>
    <row r="50" spans="1:15" customFormat="1" ht="36" outlineLevel="2">
      <c r="A50" s="31" t="s">
        <v>469</v>
      </c>
      <c r="B50" s="50" t="s">
        <v>89</v>
      </c>
      <c r="C50" s="3">
        <v>3</v>
      </c>
      <c r="D50" s="50" t="s">
        <v>70</v>
      </c>
      <c r="E50" s="43" t="s">
        <v>808</v>
      </c>
      <c r="F50" s="50" t="s">
        <v>4</v>
      </c>
      <c r="G50" s="50" t="s">
        <v>41</v>
      </c>
      <c r="H50" s="50" t="s">
        <v>513</v>
      </c>
      <c r="I50" s="50" t="s">
        <v>507</v>
      </c>
      <c r="J50" s="10"/>
      <c r="K50" s="46">
        <v>1650</v>
      </c>
      <c r="L50" s="46">
        <f t="shared" si="6"/>
        <v>0</v>
      </c>
      <c r="M50" s="38">
        <v>0.2</v>
      </c>
      <c r="N50" s="46">
        <f t="shared" si="7"/>
        <v>0</v>
      </c>
      <c r="O50" s="46">
        <f t="shared" si="8"/>
        <v>0</v>
      </c>
    </row>
    <row r="51" spans="1:15" ht="36" outlineLevel="2">
      <c r="A51" s="31" t="s">
        <v>469</v>
      </c>
      <c r="B51" s="50" t="s">
        <v>89</v>
      </c>
      <c r="C51" s="3">
        <v>4</v>
      </c>
      <c r="D51" s="50" t="s">
        <v>71</v>
      </c>
      <c r="E51" s="43" t="s">
        <v>809</v>
      </c>
      <c r="F51" s="50" t="s">
        <v>4</v>
      </c>
      <c r="G51" s="50" t="s">
        <v>72</v>
      </c>
      <c r="H51" s="50" t="s">
        <v>514</v>
      </c>
      <c r="I51" s="50" t="s">
        <v>507</v>
      </c>
      <c r="J51" s="10"/>
      <c r="K51" s="46">
        <v>11413</v>
      </c>
      <c r="L51" s="46">
        <f t="shared" si="6"/>
        <v>0</v>
      </c>
      <c r="M51" s="38">
        <v>0.2</v>
      </c>
      <c r="N51" s="46">
        <f t="shared" si="7"/>
        <v>0</v>
      </c>
      <c r="O51" s="46">
        <f t="shared" si="8"/>
        <v>0</v>
      </c>
    </row>
    <row r="52" spans="1:15" ht="36" outlineLevel="2">
      <c r="A52" s="31" t="s">
        <v>469</v>
      </c>
      <c r="B52" s="50" t="s">
        <v>89</v>
      </c>
      <c r="C52" s="3">
        <v>5</v>
      </c>
      <c r="D52" s="50" t="s">
        <v>73</v>
      </c>
      <c r="E52" s="43" t="s">
        <v>810</v>
      </c>
      <c r="F52" s="50" t="s">
        <v>4</v>
      </c>
      <c r="G52" s="50" t="s">
        <v>41</v>
      </c>
      <c r="H52" s="50" t="s">
        <v>515</v>
      </c>
      <c r="I52" s="50" t="s">
        <v>507</v>
      </c>
      <c r="J52" s="10"/>
      <c r="K52" s="46">
        <v>1500</v>
      </c>
      <c r="L52" s="46">
        <f t="shared" si="6"/>
        <v>0</v>
      </c>
      <c r="M52" s="38">
        <v>0.2</v>
      </c>
      <c r="N52" s="46">
        <f t="shared" si="7"/>
        <v>0</v>
      </c>
      <c r="O52" s="46">
        <f t="shared" si="8"/>
        <v>0</v>
      </c>
    </row>
    <row r="53" spans="1:15" ht="36" outlineLevel="2">
      <c r="A53" s="31" t="s">
        <v>469</v>
      </c>
      <c r="B53" s="50" t="s">
        <v>89</v>
      </c>
      <c r="C53" s="3">
        <v>6</v>
      </c>
      <c r="D53" s="50" t="s">
        <v>91</v>
      </c>
      <c r="E53" s="43" t="s">
        <v>811</v>
      </c>
      <c r="F53" s="50" t="s">
        <v>4</v>
      </c>
      <c r="G53" s="50" t="s">
        <v>41</v>
      </c>
      <c r="H53" s="50" t="s">
        <v>51</v>
      </c>
      <c r="I53" s="50" t="s">
        <v>521</v>
      </c>
      <c r="J53" s="10"/>
      <c r="K53" s="46">
        <v>1900</v>
      </c>
      <c r="L53" s="46">
        <f t="shared" si="6"/>
        <v>0</v>
      </c>
      <c r="M53" s="38">
        <v>0.2</v>
      </c>
      <c r="N53" s="46">
        <f t="shared" si="7"/>
        <v>0</v>
      </c>
      <c r="O53" s="46">
        <f t="shared" si="8"/>
        <v>0</v>
      </c>
    </row>
    <row r="54" spans="1:15" ht="36" outlineLevel="2">
      <c r="A54" s="31" t="s">
        <v>469</v>
      </c>
      <c r="B54" s="50" t="s">
        <v>89</v>
      </c>
      <c r="C54" s="3">
        <v>7</v>
      </c>
      <c r="D54" s="50" t="s">
        <v>78</v>
      </c>
      <c r="E54" s="43" t="s">
        <v>812</v>
      </c>
      <c r="F54" s="50" t="s">
        <v>4</v>
      </c>
      <c r="G54" s="50" t="s">
        <v>79</v>
      </c>
      <c r="H54" s="50" t="s">
        <v>525</v>
      </c>
      <c r="I54" s="50" t="s">
        <v>507</v>
      </c>
      <c r="J54" s="10"/>
      <c r="K54" s="46">
        <v>1100</v>
      </c>
      <c r="L54" s="46">
        <f t="shared" si="6"/>
        <v>0</v>
      </c>
      <c r="M54" s="38">
        <v>0.2</v>
      </c>
      <c r="N54" s="46">
        <f t="shared" si="7"/>
        <v>0</v>
      </c>
      <c r="O54" s="46">
        <f t="shared" si="8"/>
        <v>0</v>
      </c>
    </row>
    <row r="55" spans="1:15" ht="36" outlineLevel="2">
      <c r="A55" s="31" t="s">
        <v>469</v>
      </c>
      <c r="B55" s="50" t="s">
        <v>89</v>
      </c>
      <c r="C55" s="3">
        <v>8</v>
      </c>
      <c r="D55" s="50" t="s">
        <v>80</v>
      </c>
      <c r="E55" s="43" t="s">
        <v>813</v>
      </c>
      <c r="F55" s="50" t="s">
        <v>4</v>
      </c>
      <c r="G55" s="50" t="s">
        <v>79</v>
      </c>
      <c r="H55" s="50" t="s">
        <v>526</v>
      </c>
      <c r="I55" s="50" t="s">
        <v>507</v>
      </c>
      <c r="J55" s="10"/>
      <c r="K55" s="46">
        <v>1100</v>
      </c>
      <c r="L55" s="46">
        <f t="shared" si="6"/>
        <v>0</v>
      </c>
      <c r="M55" s="38">
        <v>0.2</v>
      </c>
      <c r="N55" s="46">
        <f t="shared" si="7"/>
        <v>0</v>
      </c>
      <c r="O55" s="46">
        <f t="shared" si="8"/>
        <v>0</v>
      </c>
    </row>
    <row r="56" spans="1:15" ht="36" outlineLevel="2">
      <c r="A56" s="31" t="s">
        <v>469</v>
      </c>
      <c r="B56" s="50" t="s">
        <v>89</v>
      </c>
      <c r="C56" s="3">
        <v>9</v>
      </c>
      <c r="D56" s="50" t="s">
        <v>92</v>
      </c>
      <c r="E56" s="43" t="s">
        <v>814</v>
      </c>
      <c r="F56" s="50" t="s">
        <v>4</v>
      </c>
      <c r="G56" s="50" t="s">
        <v>93</v>
      </c>
      <c r="H56" s="50" t="s">
        <v>527</v>
      </c>
      <c r="I56" s="50" t="s">
        <v>521</v>
      </c>
      <c r="J56" s="10"/>
      <c r="K56" s="46">
        <v>6400</v>
      </c>
      <c r="L56" s="46">
        <f t="shared" si="6"/>
        <v>0</v>
      </c>
      <c r="M56" s="38">
        <v>0.2</v>
      </c>
      <c r="N56" s="46">
        <f t="shared" si="7"/>
        <v>0</v>
      </c>
      <c r="O56" s="46">
        <f t="shared" si="8"/>
        <v>0</v>
      </c>
    </row>
    <row r="57" spans="1:15" ht="36" outlineLevel="2">
      <c r="A57" s="31" t="s">
        <v>469</v>
      </c>
      <c r="B57" s="50" t="s">
        <v>89</v>
      </c>
      <c r="C57" s="3">
        <v>10</v>
      </c>
      <c r="D57" s="50" t="s">
        <v>94</v>
      </c>
      <c r="E57" s="43" t="s">
        <v>815</v>
      </c>
      <c r="F57" s="50" t="s">
        <v>4</v>
      </c>
      <c r="G57" s="50" t="s">
        <v>93</v>
      </c>
      <c r="H57" s="50" t="s">
        <v>528</v>
      </c>
      <c r="I57" s="50" t="s">
        <v>521</v>
      </c>
      <c r="J57" s="10"/>
      <c r="K57" s="46">
        <v>4400</v>
      </c>
      <c r="L57" s="46">
        <f t="shared" si="6"/>
        <v>0</v>
      </c>
      <c r="M57" s="38">
        <v>0.2</v>
      </c>
      <c r="N57" s="46">
        <f t="shared" si="7"/>
        <v>0</v>
      </c>
      <c r="O57" s="46">
        <f t="shared" si="8"/>
        <v>0</v>
      </c>
    </row>
    <row r="58" spans="1:15" customFormat="1" ht="36" outlineLevel="2">
      <c r="A58" s="31" t="s">
        <v>469</v>
      </c>
      <c r="B58" s="50" t="s">
        <v>89</v>
      </c>
      <c r="C58" s="3">
        <v>11</v>
      </c>
      <c r="D58" s="8" t="s">
        <v>56</v>
      </c>
      <c r="E58" s="43" t="s">
        <v>816</v>
      </c>
      <c r="F58" s="50" t="s">
        <v>4</v>
      </c>
      <c r="G58" s="50" t="s">
        <v>57</v>
      </c>
      <c r="H58" s="50" t="s">
        <v>508</v>
      </c>
      <c r="I58" s="50" t="s">
        <v>507</v>
      </c>
      <c r="J58" s="10"/>
      <c r="K58" s="46">
        <v>5190</v>
      </c>
      <c r="L58" s="46">
        <f t="shared" si="6"/>
        <v>0</v>
      </c>
      <c r="M58" s="38">
        <v>0.2</v>
      </c>
      <c r="N58" s="46">
        <f t="shared" si="7"/>
        <v>0</v>
      </c>
      <c r="O58" s="46">
        <f t="shared" si="8"/>
        <v>0</v>
      </c>
    </row>
    <row r="59" spans="1:15" customFormat="1" ht="36" outlineLevel="2">
      <c r="A59" s="31" t="s">
        <v>469</v>
      </c>
      <c r="B59" s="50" t="s">
        <v>89</v>
      </c>
      <c r="C59" s="3">
        <v>12</v>
      </c>
      <c r="D59" s="8" t="s">
        <v>58</v>
      </c>
      <c r="E59" s="43" t="s">
        <v>817</v>
      </c>
      <c r="F59" s="50" t="s">
        <v>4</v>
      </c>
      <c r="G59" s="50" t="s">
        <v>59</v>
      </c>
      <c r="H59" s="50" t="s">
        <v>509</v>
      </c>
      <c r="I59" s="50" t="s">
        <v>507</v>
      </c>
      <c r="J59" s="10"/>
      <c r="K59" s="46">
        <v>13100</v>
      </c>
      <c r="L59" s="46">
        <f t="shared" si="6"/>
        <v>0</v>
      </c>
      <c r="M59" s="38">
        <v>0.2</v>
      </c>
      <c r="N59" s="46">
        <f t="shared" si="7"/>
        <v>0</v>
      </c>
      <c r="O59" s="46">
        <f t="shared" si="8"/>
        <v>0</v>
      </c>
    </row>
    <row r="60" spans="1:15" customFormat="1" ht="36" outlineLevel="2">
      <c r="A60" s="31" t="s">
        <v>469</v>
      </c>
      <c r="B60" s="50" t="s">
        <v>89</v>
      </c>
      <c r="C60" s="3">
        <v>13</v>
      </c>
      <c r="D60" s="8" t="s">
        <v>58</v>
      </c>
      <c r="E60" s="43" t="s">
        <v>818</v>
      </c>
      <c r="F60" s="50" t="s">
        <v>4</v>
      </c>
      <c r="G60" s="50" t="s">
        <v>60</v>
      </c>
      <c r="H60" s="50" t="s">
        <v>509</v>
      </c>
      <c r="I60" s="50" t="s">
        <v>507</v>
      </c>
      <c r="J60" s="10"/>
      <c r="K60" s="46">
        <v>32600</v>
      </c>
      <c r="L60" s="46">
        <f t="shared" si="6"/>
        <v>0</v>
      </c>
      <c r="M60" s="38">
        <v>0.2</v>
      </c>
      <c r="N60" s="46">
        <f t="shared" si="7"/>
        <v>0</v>
      </c>
      <c r="O60" s="46">
        <f t="shared" si="8"/>
        <v>0</v>
      </c>
    </row>
    <row r="61" spans="1:15" customFormat="1" ht="36" outlineLevel="2">
      <c r="A61" s="31" t="s">
        <v>469</v>
      </c>
      <c r="B61" s="50" t="s">
        <v>89</v>
      </c>
      <c r="C61" s="3">
        <v>14</v>
      </c>
      <c r="D61" s="8" t="s">
        <v>63</v>
      </c>
      <c r="E61" s="43" t="s">
        <v>819</v>
      </c>
      <c r="F61" s="50" t="s">
        <v>4</v>
      </c>
      <c r="G61" s="50" t="s">
        <v>62</v>
      </c>
      <c r="H61" s="50" t="s">
        <v>524</v>
      </c>
      <c r="I61" s="50" t="s">
        <v>507</v>
      </c>
      <c r="J61" s="10"/>
      <c r="K61" s="46">
        <v>10000</v>
      </c>
      <c r="L61" s="46">
        <f t="shared" si="6"/>
        <v>0</v>
      </c>
      <c r="M61" s="38">
        <v>0.2</v>
      </c>
      <c r="N61" s="46">
        <f t="shared" si="7"/>
        <v>0</v>
      </c>
      <c r="O61" s="46">
        <f t="shared" si="8"/>
        <v>0</v>
      </c>
    </row>
    <row r="62" spans="1:15" customFormat="1" ht="36" outlineLevel="2">
      <c r="A62" s="31" t="s">
        <v>469</v>
      </c>
      <c r="B62" s="50" t="s">
        <v>89</v>
      </c>
      <c r="C62" s="3">
        <v>15</v>
      </c>
      <c r="D62" s="8" t="s">
        <v>64</v>
      </c>
      <c r="E62" s="43" t="s">
        <v>820</v>
      </c>
      <c r="F62" s="50" t="s">
        <v>4</v>
      </c>
      <c r="G62" s="50" t="s">
        <v>62</v>
      </c>
      <c r="H62" s="50" t="s">
        <v>510</v>
      </c>
      <c r="I62" s="50" t="s">
        <v>507</v>
      </c>
      <c r="J62" s="10"/>
      <c r="K62" s="46">
        <v>5700</v>
      </c>
      <c r="L62" s="46">
        <f t="shared" si="6"/>
        <v>0</v>
      </c>
      <c r="M62" s="38">
        <v>0.2</v>
      </c>
      <c r="N62" s="46">
        <f t="shared" si="7"/>
        <v>0</v>
      </c>
      <c r="O62" s="46">
        <f t="shared" si="8"/>
        <v>0</v>
      </c>
    </row>
    <row r="63" spans="1:15" customFormat="1" ht="36" outlineLevel="2">
      <c r="A63" s="31" t="s">
        <v>469</v>
      </c>
      <c r="B63" s="50" t="s">
        <v>89</v>
      </c>
      <c r="C63" s="3">
        <v>16</v>
      </c>
      <c r="D63" s="8" t="s">
        <v>67</v>
      </c>
      <c r="E63" s="43" t="s">
        <v>821</v>
      </c>
      <c r="F63" s="50" t="s">
        <v>4</v>
      </c>
      <c r="G63" s="50" t="s">
        <v>68</v>
      </c>
      <c r="H63" s="50" t="s">
        <v>512</v>
      </c>
      <c r="I63" s="50" t="s">
        <v>507</v>
      </c>
      <c r="J63" s="10"/>
      <c r="K63" s="46">
        <v>5393</v>
      </c>
      <c r="L63" s="46">
        <f t="shared" si="6"/>
        <v>0</v>
      </c>
      <c r="M63" s="38">
        <v>0.2</v>
      </c>
      <c r="N63" s="46">
        <f t="shared" si="7"/>
        <v>0</v>
      </c>
      <c r="O63" s="46">
        <f t="shared" si="8"/>
        <v>0</v>
      </c>
    </row>
    <row r="64" spans="1:15" customFormat="1" ht="36" outlineLevel="2">
      <c r="A64" s="31" t="s">
        <v>469</v>
      </c>
      <c r="B64" s="50" t="s">
        <v>89</v>
      </c>
      <c r="C64" s="3">
        <v>17</v>
      </c>
      <c r="D64" s="8" t="s">
        <v>69</v>
      </c>
      <c r="E64" s="43" t="s">
        <v>822</v>
      </c>
      <c r="F64" s="50" t="s">
        <v>4</v>
      </c>
      <c r="G64" s="50" t="s">
        <v>95</v>
      </c>
      <c r="H64" s="50" t="s">
        <v>512</v>
      </c>
      <c r="I64" s="50" t="s">
        <v>507</v>
      </c>
      <c r="J64" s="10"/>
      <c r="K64" s="46">
        <v>10000</v>
      </c>
      <c r="L64" s="46">
        <f t="shared" si="6"/>
        <v>0</v>
      </c>
      <c r="M64" s="38">
        <v>0.2</v>
      </c>
      <c r="N64" s="46">
        <f t="shared" si="7"/>
        <v>0</v>
      </c>
      <c r="O64" s="46">
        <f t="shared" si="8"/>
        <v>0</v>
      </c>
    </row>
    <row r="65" spans="1:15" customFormat="1" ht="36.75" outlineLevel="2" thickBot="1">
      <c r="A65" s="31" t="s">
        <v>469</v>
      </c>
      <c r="B65" s="50" t="s">
        <v>89</v>
      </c>
      <c r="C65" s="3">
        <v>18</v>
      </c>
      <c r="D65" s="8" t="s">
        <v>71</v>
      </c>
      <c r="E65" s="43" t="s">
        <v>823</v>
      </c>
      <c r="F65" s="50" t="s">
        <v>4</v>
      </c>
      <c r="G65" s="50" t="s">
        <v>66</v>
      </c>
      <c r="H65" s="50" t="s">
        <v>514</v>
      </c>
      <c r="I65" s="50" t="s">
        <v>507</v>
      </c>
      <c r="J65" s="10"/>
      <c r="K65" s="46">
        <v>5394</v>
      </c>
      <c r="L65" s="46">
        <f t="shared" si="6"/>
        <v>0</v>
      </c>
      <c r="M65" s="38">
        <v>0.2</v>
      </c>
      <c r="N65" s="46">
        <f t="shared" si="7"/>
        <v>0</v>
      </c>
      <c r="O65" s="46">
        <f t="shared" si="8"/>
        <v>0</v>
      </c>
    </row>
    <row r="66" spans="1:15" customFormat="1" ht="15.75" thickBot="1">
      <c r="A66" s="58" t="s">
        <v>489</v>
      </c>
      <c r="B66" s="59"/>
      <c r="C66" s="59"/>
      <c r="D66" s="59"/>
      <c r="E66" s="59"/>
      <c r="F66" s="59"/>
      <c r="G66" s="59"/>
      <c r="H66" s="59"/>
      <c r="I66" s="59"/>
      <c r="J66" s="59"/>
      <c r="K66" s="60"/>
      <c r="L66" s="35">
        <f>SUBTOTAL(9,L48:L65)</f>
        <v>0</v>
      </c>
      <c r="M66" s="36"/>
      <c r="N66" s="37">
        <f>SUBTOTAL(9,N48:N65)</f>
        <v>0</v>
      </c>
      <c r="O66" s="37">
        <f>SUBTOTAL(9,O48:O65)</f>
        <v>0</v>
      </c>
    </row>
    <row r="67" spans="1:15" ht="36" outlineLevel="2">
      <c r="A67" s="31" t="s">
        <v>470</v>
      </c>
      <c r="B67" s="50" t="s">
        <v>96</v>
      </c>
      <c r="C67" s="3">
        <v>1</v>
      </c>
      <c r="D67" s="50" t="s">
        <v>56</v>
      </c>
      <c r="E67" s="43" t="s">
        <v>824</v>
      </c>
      <c r="F67" s="50" t="s">
        <v>4</v>
      </c>
      <c r="G67" s="50" t="s">
        <v>57</v>
      </c>
      <c r="H67" s="50" t="s">
        <v>508</v>
      </c>
      <c r="I67" s="50" t="s">
        <v>507</v>
      </c>
      <c r="J67" s="10"/>
      <c r="K67" s="46">
        <v>21000</v>
      </c>
      <c r="L67" s="46">
        <f t="shared" si="6"/>
        <v>0</v>
      </c>
      <c r="M67" s="38">
        <v>0.2</v>
      </c>
      <c r="N67" s="46">
        <f t="shared" si="7"/>
        <v>0</v>
      </c>
      <c r="O67" s="46">
        <f t="shared" si="8"/>
        <v>0</v>
      </c>
    </row>
    <row r="68" spans="1:15" ht="36" outlineLevel="2">
      <c r="A68" s="31" t="s">
        <v>470</v>
      </c>
      <c r="B68" s="50" t="s">
        <v>96</v>
      </c>
      <c r="C68" s="3">
        <v>2</v>
      </c>
      <c r="D68" s="50" t="s">
        <v>97</v>
      </c>
      <c r="E68" s="43" t="s">
        <v>825</v>
      </c>
      <c r="F68" s="50" t="s">
        <v>4</v>
      </c>
      <c r="G68" s="50" t="s">
        <v>68</v>
      </c>
      <c r="H68" s="50" t="s">
        <v>512</v>
      </c>
      <c r="I68" s="50" t="s">
        <v>507</v>
      </c>
      <c r="J68" s="10"/>
      <c r="K68" s="46">
        <v>13980</v>
      </c>
      <c r="L68" s="46">
        <f t="shared" si="6"/>
        <v>0</v>
      </c>
      <c r="M68" s="38">
        <v>0.2</v>
      </c>
      <c r="N68" s="46">
        <f t="shared" si="7"/>
        <v>0</v>
      </c>
      <c r="O68" s="46">
        <f t="shared" si="8"/>
        <v>0</v>
      </c>
    </row>
    <row r="69" spans="1:15" ht="36" outlineLevel="2">
      <c r="A69" s="31" t="s">
        <v>470</v>
      </c>
      <c r="B69" s="50" t="s">
        <v>96</v>
      </c>
      <c r="C69" s="3">
        <v>3</v>
      </c>
      <c r="D69" s="50" t="s">
        <v>70</v>
      </c>
      <c r="E69" s="43" t="s">
        <v>826</v>
      </c>
      <c r="F69" s="50" t="s">
        <v>4</v>
      </c>
      <c r="G69" s="50" t="s">
        <v>41</v>
      </c>
      <c r="H69" s="50" t="s">
        <v>513</v>
      </c>
      <c r="I69" s="50" t="s">
        <v>507</v>
      </c>
      <c r="J69" s="10"/>
      <c r="K69" s="46">
        <v>1650</v>
      </c>
      <c r="L69" s="46">
        <f t="shared" si="6"/>
        <v>0</v>
      </c>
      <c r="M69" s="38">
        <v>0.2</v>
      </c>
      <c r="N69" s="46">
        <f t="shared" si="7"/>
        <v>0</v>
      </c>
      <c r="O69" s="46">
        <f t="shared" si="8"/>
        <v>0</v>
      </c>
    </row>
    <row r="70" spans="1:15" customFormat="1" ht="36" outlineLevel="2">
      <c r="A70" s="31" t="s">
        <v>470</v>
      </c>
      <c r="B70" s="50" t="s">
        <v>96</v>
      </c>
      <c r="C70" s="3">
        <v>4</v>
      </c>
      <c r="D70" s="50" t="s">
        <v>73</v>
      </c>
      <c r="E70" s="43" t="s">
        <v>827</v>
      </c>
      <c r="F70" s="50" t="s">
        <v>4</v>
      </c>
      <c r="G70" s="50" t="s">
        <v>41</v>
      </c>
      <c r="H70" s="50" t="s">
        <v>515</v>
      </c>
      <c r="I70" s="50" t="s">
        <v>507</v>
      </c>
      <c r="J70" s="10"/>
      <c r="K70" s="46">
        <v>1750</v>
      </c>
      <c r="L70" s="46">
        <f t="shared" si="6"/>
        <v>0</v>
      </c>
      <c r="M70" s="38">
        <v>0.2</v>
      </c>
      <c r="N70" s="46">
        <f t="shared" si="7"/>
        <v>0</v>
      </c>
      <c r="O70" s="46">
        <f t="shared" si="8"/>
        <v>0</v>
      </c>
    </row>
    <row r="71" spans="1:15" customFormat="1" ht="36" outlineLevel="2">
      <c r="A71" s="31" t="s">
        <v>470</v>
      </c>
      <c r="B71" s="50" t="s">
        <v>96</v>
      </c>
      <c r="C71" s="3">
        <v>5</v>
      </c>
      <c r="D71" s="50" t="s">
        <v>91</v>
      </c>
      <c r="E71" s="43" t="s">
        <v>828</v>
      </c>
      <c r="F71" s="50" t="s">
        <v>4</v>
      </c>
      <c r="G71" s="50" t="s">
        <v>41</v>
      </c>
      <c r="H71" s="50" t="s">
        <v>51</v>
      </c>
      <c r="I71" s="50" t="s">
        <v>521</v>
      </c>
      <c r="J71" s="10"/>
      <c r="K71" s="46">
        <v>1900</v>
      </c>
      <c r="L71" s="46">
        <f t="shared" si="6"/>
        <v>0</v>
      </c>
      <c r="M71" s="38">
        <v>0.2</v>
      </c>
      <c r="N71" s="46">
        <f t="shared" si="7"/>
        <v>0</v>
      </c>
      <c r="O71" s="46">
        <f t="shared" si="8"/>
        <v>0</v>
      </c>
    </row>
    <row r="72" spans="1:15" ht="36" outlineLevel="2">
      <c r="A72" s="31" t="s">
        <v>470</v>
      </c>
      <c r="B72" s="50" t="s">
        <v>96</v>
      </c>
      <c r="C72" s="3">
        <v>6</v>
      </c>
      <c r="D72" s="50" t="s">
        <v>98</v>
      </c>
      <c r="E72" s="43" t="s">
        <v>829</v>
      </c>
      <c r="F72" s="50" t="s">
        <v>4</v>
      </c>
      <c r="G72" s="50" t="s">
        <v>99</v>
      </c>
      <c r="H72" s="50" t="s">
        <v>529</v>
      </c>
      <c r="I72" s="50" t="s">
        <v>507</v>
      </c>
      <c r="J72" s="10"/>
      <c r="K72" s="46">
        <v>38000</v>
      </c>
      <c r="L72" s="46">
        <f t="shared" si="6"/>
        <v>0</v>
      </c>
      <c r="M72" s="38">
        <v>0.2</v>
      </c>
      <c r="N72" s="46">
        <f t="shared" si="7"/>
        <v>0</v>
      </c>
      <c r="O72" s="46">
        <f t="shared" si="8"/>
        <v>0</v>
      </c>
    </row>
    <row r="73" spans="1:15" ht="36" outlineLevel="2">
      <c r="A73" s="31" t="s">
        <v>470</v>
      </c>
      <c r="B73" s="50" t="s">
        <v>96</v>
      </c>
      <c r="C73" s="3">
        <v>7</v>
      </c>
      <c r="D73" s="50" t="s">
        <v>100</v>
      </c>
      <c r="E73" s="43" t="s">
        <v>830</v>
      </c>
      <c r="F73" s="50" t="s">
        <v>4</v>
      </c>
      <c r="G73" s="50" t="s">
        <v>79</v>
      </c>
      <c r="H73" s="50" t="s">
        <v>530</v>
      </c>
      <c r="I73" s="50" t="s">
        <v>507</v>
      </c>
      <c r="J73" s="10"/>
      <c r="K73" s="46">
        <v>2740</v>
      </c>
      <c r="L73" s="46">
        <f t="shared" si="6"/>
        <v>0</v>
      </c>
      <c r="M73" s="38">
        <v>0.2</v>
      </c>
      <c r="N73" s="46">
        <f t="shared" si="7"/>
        <v>0</v>
      </c>
      <c r="O73" s="46">
        <f t="shared" si="8"/>
        <v>0</v>
      </c>
    </row>
    <row r="74" spans="1:15" ht="36" outlineLevel="2">
      <c r="A74" s="31" t="s">
        <v>470</v>
      </c>
      <c r="B74" s="50" t="s">
        <v>96</v>
      </c>
      <c r="C74" s="3">
        <v>8</v>
      </c>
      <c r="D74" s="50" t="s">
        <v>101</v>
      </c>
      <c r="E74" s="43" t="s">
        <v>831</v>
      </c>
      <c r="F74" s="50" t="s">
        <v>4</v>
      </c>
      <c r="G74" s="50" t="s">
        <v>79</v>
      </c>
      <c r="H74" s="50" t="s">
        <v>531</v>
      </c>
      <c r="I74" s="50" t="s">
        <v>507</v>
      </c>
      <c r="J74" s="10"/>
      <c r="K74" s="46">
        <v>2740</v>
      </c>
      <c r="L74" s="46">
        <f t="shared" si="6"/>
        <v>0</v>
      </c>
      <c r="M74" s="38">
        <v>0.2</v>
      </c>
      <c r="N74" s="46">
        <f t="shared" si="7"/>
        <v>0</v>
      </c>
      <c r="O74" s="46">
        <f t="shared" si="8"/>
        <v>0</v>
      </c>
    </row>
    <row r="75" spans="1:15" customFormat="1" ht="36" outlineLevel="2">
      <c r="A75" s="31" t="s">
        <v>470</v>
      </c>
      <c r="B75" s="50" t="s">
        <v>96</v>
      </c>
      <c r="C75" s="3">
        <v>9</v>
      </c>
      <c r="D75" s="50" t="s">
        <v>102</v>
      </c>
      <c r="E75" s="43" t="s">
        <v>832</v>
      </c>
      <c r="F75" s="50" t="s">
        <v>4</v>
      </c>
      <c r="G75" s="50" t="s">
        <v>103</v>
      </c>
      <c r="H75" s="50" t="s">
        <v>532</v>
      </c>
      <c r="I75" s="50" t="s">
        <v>507</v>
      </c>
      <c r="J75" s="10"/>
      <c r="K75" s="46">
        <v>7000</v>
      </c>
      <c r="L75" s="46">
        <f t="shared" si="6"/>
        <v>0</v>
      </c>
      <c r="M75" s="38">
        <v>0.2</v>
      </c>
      <c r="N75" s="46">
        <f t="shared" si="7"/>
        <v>0</v>
      </c>
      <c r="O75" s="46">
        <f t="shared" si="8"/>
        <v>0</v>
      </c>
    </row>
    <row r="76" spans="1:15" customFormat="1" ht="36" outlineLevel="2">
      <c r="A76" s="31" t="s">
        <v>470</v>
      </c>
      <c r="B76" s="50" t="s">
        <v>96</v>
      </c>
      <c r="C76" s="3">
        <v>10</v>
      </c>
      <c r="D76" s="50" t="s">
        <v>104</v>
      </c>
      <c r="E76" s="43" t="s">
        <v>833</v>
      </c>
      <c r="F76" s="50" t="s">
        <v>4</v>
      </c>
      <c r="G76" s="50" t="s">
        <v>103</v>
      </c>
      <c r="H76" s="50" t="s">
        <v>532</v>
      </c>
      <c r="I76" s="50" t="s">
        <v>507</v>
      </c>
      <c r="J76" s="10"/>
      <c r="K76" s="46">
        <v>7000</v>
      </c>
      <c r="L76" s="46">
        <f t="shared" si="6"/>
        <v>0</v>
      </c>
      <c r="M76" s="38">
        <v>0.2</v>
      </c>
      <c r="N76" s="46">
        <f t="shared" si="7"/>
        <v>0</v>
      </c>
      <c r="O76" s="46">
        <f t="shared" si="8"/>
        <v>0</v>
      </c>
    </row>
    <row r="77" spans="1:15" ht="36" outlineLevel="2">
      <c r="A77" s="31" t="s">
        <v>470</v>
      </c>
      <c r="B77" s="50" t="s">
        <v>96</v>
      </c>
      <c r="C77" s="3">
        <v>11</v>
      </c>
      <c r="D77" s="50" t="s">
        <v>78</v>
      </c>
      <c r="E77" s="43" t="s">
        <v>834</v>
      </c>
      <c r="F77" s="50" t="s">
        <v>4</v>
      </c>
      <c r="G77" s="50" t="s">
        <v>79</v>
      </c>
      <c r="H77" s="50" t="s">
        <v>525</v>
      </c>
      <c r="I77" s="50" t="s">
        <v>507</v>
      </c>
      <c r="J77" s="10"/>
      <c r="K77" s="46">
        <v>1155</v>
      </c>
      <c r="L77" s="46">
        <f t="shared" si="6"/>
        <v>0</v>
      </c>
      <c r="M77" s="38">
        <v>0.2</v>
      </c>
      <c r="N77" s="46">
        <f t="shared" si="7"/>
        <v>0</v>
      </c>
      <c r="O77" s="46">
        <f t="shared" si="8"/>
        <v>0</v>
      </c>
    </row>
    <row r="78" spans="1:15" ht="36" outlineLevel="2">
      <c r="A78" s="31" t="s">
        <v>470</v>
      </c>
      <c r="B78" s="50" t="s">
        <v>96</v>
      </c>
      <c r="C78" s="3">
        <v>12</v>
      </c>
      <c r="D78" s="50" t="s">
        <v>80</v>
      </c>
      <c r="E78" s="43" t="s">
        <v>835</v>
      </c>
      <c r="F78" s="50" t="s">
        <v>4</v>
      </c>
      <c r="G78" s="50" t="s">
        <v>79</v>
      </c>
      <c r="H78" s="50" t="s">
        <v>526</v>
      </c>
      <c r="I78" s="50" t="s">
        <v>507</v>
      </c>
      <c r="J78" s="10"/>
      <c r="K78" s="46">
        <v>1155</v>
      </c>
      <c r="L78" s="46">
        <f t="shared" si="6"/>
        <v>0</v>
      </c>
      <c r="M78" s="38">
        <v>0.2</v>
      </c>
      <c r="N78" s="46">
        <f t="shared" si="7"/>
        <v>0</v>
      </c>
      <c r="O78" s="46">
        <f t="shared" si="8"/>
        <v>0</v>
      </c>
    </row>
    <row r="79" spans="1:15" customFormat="1" ht="36" outlineLevel="2">
      <c r="A79" s="31" t="s">
        <v>470</v>
      </c>
      <c r="B79" s="50" t="s">
        <v>96</v>
      </c>
      <c r="C79" s="3">
        <v>13</v>
      </c>
      <c r="D79" s="50" t="s">
        <v>81</v>
      </c>
      <c r="E79" s="43" t="s">
        <v>836</v>
      </c>
      <c r="F79" s="50" t="s">
        <v>4</v>
      </c>
      <c r="G79" s="50" t="s">
        <v>82</v>
      </c>
      <c r="H79" s="50" t="s">
        <v>81</v>
      </c>
      <c r="I79" s="50" t="s">
        <v>507</v>
      </c>
      <c r="J79" s="10"/>
      <c r="K79" s="46">
        <v>10000</v>
      </c>
      <c r="L79" s="46">
        <f t="shared" si="6"/>
        <v>0</v>
      </c>
      <c r="M79" s="38">
        <v>0.2</v>
      </c>
      <c r="N79" s="46">
        <f t="shared" si="7"/>
        <v>0</v>
      </c>
      <c r="O79" s="46">
        <f t="shared" si="8"/>
        <v>0</v>
      </c>
    </row>
    <row r="80" spans="1:15" ht="36" outlineLevel="2">
      <c r="A80" s="31" t="s">
        <v>470</v>
      </c>
      <c r="B80" s="50" t="s">
        <v>96</v>
      </c>
      <c r="C80" s="3">
        <v>14</v>
      </c>
      <c r="D80" s="50" t="s">
        <v>105</v>
      </c>
      <c r="E80" s="43" t="s">
        <v>837</v>
      </c>
      <c r="F80" s="50" t="s">
        <v>4</v>
      </c>
      <c r="G80" s="50" t="s">
        <v>77</v>
      </c>
      <c r="H80" s="50" t="s">
        <v>533</v>
      </c>
      <c r="I80" s="50" t="s">
        <v>507</v>
      </c>
      <c r="J80" s="10"/>
      <c r="K80" s="46">
        <v>10564</v>
      </c>
      <c r="L80" s="46">
        <f t="shared" si="6"/>
        <v>0</v>
      </c>
      <c r="M80" s="38">
        <v>0.2</v>
      </c>
      <c r="N80" s="46">
        <f t="shared" si="7"/>
        <v>0</v>
      </c>
      <c r="O80" s="46">
        <f t="shared" si="8"/>
        <v>0</v>
      </c>
    </row>
    <row r="81" spans="1:15" ht="36" outlineLevel="2">
      <c r="A81" s="31" t="s">
        <v>470</v>
      </c>
      <c r="B81" s="50" t="s">
        <v>96</v>
      </c>
      <c r="C81" s="3">
        <v>15</v>
      </c>
      <c r="D81" s="50" t="s">
        <v>106</v>
      </c>
      <c r="E81" s="43" t="s">
        <v>838</v>
      </c>
      <c r="F81" s="50" t="s">
        <v>4</v>
      </c>
      <c r="G81" s="50" t="s">
        <v>107</v>
      </c>
      <c r="H81" s="50" t="s">
        <v>534</v>
      </c>
      <c r="I81" s="50" t="s">
        <v>521</v>
      </c>
      <c r="J81" s="10"/>
      <c r="K81" s="46">
        <v>5136</v>
      </c>
      <c r="L81" s="46">
        <f t="shared" si="6"/>
        <v>0</v>
      </c>
      <c r="M81" s="38">
        <v>0.2</v>
      </c>
      <c r="N81" s="46">
        <f t="shared" si="7"/>
        <v>0</v>
      </c>
      <c r="O81" s="46">
        <f t="shared" si="8"/>
        <v>0</v>
      </c>
    </row>
    <row r="82" spans="1:15" ht="36" outlineLevel="2">
      <c r="A82" s="31" t="s">
        <v>470</v>
      </c>
      <c r="B82" s="50" t="s">
        <v>96</v>
      </c>
      <c r="C82" s="3">
        <v>16</v>
      </c>
      <c r="D82" s="50" t="s">
        <v>108</v>
      </c>
      <c r="E82" s="43" t="s">
        <v>839</v>
      </c>
      <c r="F82" s="50" t="s">
        <v>4</v>
      </c>
      <c r="G82" s="50">
        <v>2320</v>
      </c>
      <c r="H82" s="50" t="s">
        <v>535</v>
      </c>
      <c r="I82" s="50" t="s">
        <v>521</v>
      </c>
      <c r="J82" s="10"/>
      <c r="K82" s="46">
        <v>31000</v>
      </c>
      <c r="L82" s="46">
        <f t="shared" si="6"/>
        <v>0</v>
      </c>
      <c r="M82" s="38">
        <v>0.2</v>
      </c>
      <c r="N82" s="46">
        <f t="shared" si="7"/>
        <v>0</v>
      </c>
      <c r="O82" s="46">
        <f t="shared" si="8"/>
        <v>0</v>
      </c>
    </row>
    <row r="83" spans="1:15" customFormat="1" ht="36" outlineLevel="2">
      <c r="A83" s="31" t="s">
        <v>470</v>
      </c>
      <c r="B83" s="50" t="s">
        <v>96</v>
      </c>
      <c r="C83" s="3">
        <v>17</v>
      </c>
      <c r="D83" s="50" t="s">
        <v>109</v>
      </c>
      <c r="E83" s="43" t="s">
        <v>840</v>
      </c>
      <c r="F83" s="50" t="s">
        <v>4</v>
      </c>
      <c r="G83" s="50">
        <v>800</v>
      </c>
      <c r="H83" s="50" t="s">
        <v>536</v>
      </c>
      <c r="I83" s="50" t="s">
        <v>521</v>
      </c>
      <c r="J83" s="10"/>
      <c r="K83" s="46">
        <v>3500</v>
      </c>
      <c r="L83" s="46">
        <f t="shared" si="6"/>
        <v>0</v>
      </c>
      <c r="M83" s="38">
        <v>0.2</v>
      </c>
      <c r="N83" s="46">
        <f t="shared" si="7"/>
        <v>0</v>
      </c>
      <c r="O83" s="46">
        <f t="shared" si="8"/>
        <v>0</v>
      </c>
    </row>
    <row r="84" spans="1:15" ht="36" outlineLevel="2">
      <c r="A84" s="31" t="s">
        <v>470</v>
      </c>
      <c r="B84" s="50" t="s">
        <v>96</v>
      </c>
      <c r="C84" s="3">
        <v>18</v>
      </c>
      <c r="D84" s="50" t="s">
        <v>110</v>
      </c>
      <c r="E84" s="43" t="s">
        <v>841</v>
      </c>
      <c r="F84" s="50" t="s">
        <v>4</v>
      </c>
      <c r="G84" s="50" t="s">
        <v>111</v>
      </c>
      <c r="H84" s="50" t="s">
        <v>529</v>
      </c>
      <c r="I84" s="50" t="s">
        <v>507</v>
      </c>
      <c r="J84" s="10"/>
      <c r="K84" s="46">
        <v>89350</v>
      </c>
      <c r="L84" s="46">
        <f t="shared" si="6"/>
        <v>0</v>
      </c>
      <c r="M84" s="38">
        <v>0.2</v>
      </c>
      <c r="N84" s="46">
        <f t="shared" si="7"/>
        <v>0</v>
      </c>
      <c r="O84" s="46">
        <f t="shared" si="8"/>
        <v>0</v>
      </c>
    </row>
    <row r="85" spans="1:15" ht="36" outlineLevel="2">
      <c r="A85" s="31" t="s">
        <v>470</v>
      </c>
      <c r="B85" s="50" t="s">
        <v>96</v>
      </c>
      <c r="C85" s="3">
        <v>19</v>
      </c>
      <c r="D85" s="8" t="s">
        <v>56</v>
      </c>
      <c r="E85" s="43" t="s">
        <v>842</v>
      </c>
      <c r="F85" s="50" t="s">
        <v>4</v>
      </c>
      <c r="G85" s="8" t="s">
        <v>60</v>
      </c>
      <c r="H85" s="8" t="s">
        <v>508</v>
      </c>
      <c r="I85" s="50" t="s">
        <v>507</v>
      </c>
      <c r="J85" s="10"/>
      <c r="K85" s="46">
        <v>90000</v>
      </c>
      <c r="L85" s="46">
        <f t="shared" si="6"/>
        <v>0</v>
      </c>
      <c r="M85" s="38">
        <v>0.2</v>
      </c>
      <c r="N85" s="46">
        <f t="shared" si="7"/>
        <v>0</v>
      </c>
      <c r="O85" s="46">
        <f t="shared" si="8"/>
        <v>0</v>
      </c>
    </row>
    <row r="86" spans="1:15" ht="36" outlineLevel="2">
      <c r="A86" s="31" t="s">
        <v>470</v>
      </c>
      <c r="B86" s="50" t="s">
        <v>96</v>
      </c>
      <c r="C86" s="3">
        <v>20</v>
      </c>
      <c r="D86" s="8" t="s">
        <v>54</v>
      </c>
      <c r="E86" s="43" t="s">
        <v>843</v>
      </c>
      <c r="F86" s="50" t="s">
        <v>4</v>
      </c>
      <c r="G86" s="8" t="s">
        <v>88</v>
      </c>
      <c r="H86" s="8" t="s">
        <v>506</v>
      </c>
      <c r="I86" s="50" t="s">
        <v>507</v>
      </c>
      <c r="J86" s="10"/>
      <c r="K86" s="46">
        <v>63000</v>
      </c>
      <c r="L86" s="46">
        <f t="shared" si="6"/>
        <v>0</v>
      </c>
      <c r="M86" s="38">
        <v>0.2</v>
      </c>
      <c r="N86" s="46">
        <f t="shared" si="7"/>
        <v>0</v>
      </c>
      <c r="O86" s="46">
        <f t="shared" si="8"/>
        <v>0</v>
      </c>
    </row>
    <row r="87" spans="1:15" ht="36" outlineLevel="2">
      <c r="A87" s="31" t="s">
        <v>470</v>
      </c>
      <c r="B87" s="50" t="s">
        <v>96</v>
      </c>
      <c r="C87" s="3">
        <v>21</v>
      </c>
      <c r="D87" s="8" t="s">
        <v>97</v>
      </c>
      <c r="E87" s="43" t="s">
        <v>844</v>
      </c>
      <c r="F87" s="50" t="s">
        <v>4</v>
      </c>
      <c r="G87" s="8" t="s">
        <v>59</v>
      </c>
      <c r="H87" s="8" t="s">
        <v>512</v>
      </c>
      <c r="I87" s="50" t="s">
        <v>507</v>
      </c>
      <c r="J87" s="10"/>
      <c r="K87" s="46">
        <v>38025</v>
      </c>
      <c r="L87" s="46">
        <f t="shared" si="6"/>
        <v>0</v>
      </c>
      <c r="M87" s="38">
        <v>0.2</v>
      </c>
      <c r="N87" s="46">
        <f t="shared" si="7"/>
        <v>0</v>
      </c>
      <c r="O87" s="46">
        <f t="shared" si="8"/>
        <v>0</v>
      </c>
    </row>
    <row r="88" spans="1:15" ht="36" outlineLevel="2">
      <c r="A88" s="31" t="s">
        <v>470</v>
      </c>
      <c r="B88" s="50" t="s">
        <v>96</v>
      </c>
      <c r="C88" s="3">
        <v>22</v>
      </c>
      <c r="D88" s="8" t="s">
        <v>90</v>
      </c>
      <c r="E88" s="43" t="s">
        <v>845</v>
      </c>
      <c r="F88" s="50" t="s">
        <v>4</v>
      </c>
      <c r="G88" s="8" t="s">
        <v>66</v>
      </c>
      <c r="H88" s="8" t="s">
        <v>511</v>
      </c>
      <c r="I88" s="50" t="s">
        <v>507</v>
      </c>
      <c r="J88" s="10"/>
      <c r="K88" s="46">
        <v>13200</v>
      </c>
      <c r="L88" s="46">
        <f t="shared" si="6"/>
        <v>0</v>
      </c>
      <c r="M88" s="38">
        <v>0.2</v>
      </c>
      <c r="N88" s="46">
        <f t="shared" si="7"/>
        <v>0</v>
      </c>
      <c r="O88" s="46">
        <f t="shared" si="8"/>
        <v>0</v>
      </c>
    </row>
    <row r="89" spans="1:15" ht="36" outlineLevel="2">
      <c r="A89" s="31" t="s">
        <v>470</v>
      </c>
      <c r="B89" s="50" t="s">
        <v>96</v>
      </c>
      <c r="C89" s="3">
        <v>23</v>
      </c>
      <c r="D89" s="8" t="s">
        <v>71</v>
      </c>
      <c r="E89" s="43" t="s">
        <v>846</v>
      </c>
      <c r="F89" s="50" t="s">
        <v>4</v>
      </c>
      <c r="G89" s="8" t="s">
        <v>66</v>
      </c>
      <c r="H89" s="8" t="s">
        <v>514</v>
      </c>
      <c r="I89" s="50" t="s">
        <v>507</v>
      </c>
      <c r="J89" s="10"/>
      <c r="K89" s="46">
        <v>24350</v>
      </c>
      <c r="L89" s="46">
        <f t="shared" si="6"/>
        <v>0</v>
      </c>
      <c r="M89" s="38">
        <v>0.2</v>
      </c>
      <c r="N89" s="46">
        <f t="shared" si="7"/>
        <v>0</v>
      </c>
      <c r="O89" s="46">
        <f t="shared" si="8"/>
        <v>0</v>
      </c>
    </row>
    <row r="90" spans="1:15" ht="36" outlineLevel="2">
      <c r="A90" s="31" t="s">
        <v>470</v>
      </c>
      <c r="B90" s="50" t="s">
        <v>96</v>
      </c>
      <c r="C90" s="3">
        <v>24</v>
      </c>
      <c r="D90" s="8" t="s">
        <v>71</v>
      </c>
      <c r="E90" s="43" t="s">
        <v>847</v>
      </c>
      <c r="F90" s="50" t="s">
        <v>4</v>
      </c>
      <c r="G90" s="8" t="s">
        <v>72</v>
      </c>
      <c r="H90" s="8" t="s">
        <v>514</v>
      </c>
      <c r="I90" s="50" t="s">
        <v>507</v>
      </c>
      <c r="J90" s="10"/>
      <c r="K90" s="46">
        <v>42125</v>
      </c>
      <c r="L90" s="46">
        <f t="shared" si="6"/>
        <v>0</v>
      </c>
      <c r="M90" s="38">
        <v>0.2</v>
      </c>
      <c r="N90" s="46">
        <f t="shared" si="7"/>
        <v>0</v>
      </c>
      <c r="O90" s="46">
        <f t="shared" si="8"/>
        <v>0</v>
      </c>
    </row>
    <row r="91" spans="1:15" ht="36" outlineLevel="2">
      <c r="A91" s="31" t="s">
        <v>470</v>
      </c>
      <c r="B91" s="50" t="s">
        <v>96</v>
      </c>
      <c r="C91" s="3">
        <v>25</v>
      </c>
      <c r="D91" s="8" t="s">
        <v>112</v>
      </c>
      <c r="E91" s="43" t="s">
        <v>848</v>
      </c>
      <c r="F91" s="50" t="s">
        <v>4</v>
      </c>
      <c r="G91" s="8" t="s">
        <v>113</v>
      </c>
      <c r="H91" s="8" t="s">
        <v>537</v>
      </c>
      <c r="I91" s="50" t="s">
        <v>507</v>
      </c>
      <c r="J91" s="10"/>
      <c r="K91" s="46">
        <v>18720</v>
      </c>
      <c r="L91" s="46">
        <f t="shared" si="6"/>
        <v>0</v>
      </c>
      <c r="M91" s="38">
        <v>0.2</v>
      </c>
      <c r="N91" s="46">
        <f t="shared" si="7"/>
        <v>0</v>
      </c>
      <c r="O91" s="46">
        <f t="shared" si="8"/>
        <v>0</v>
      </c>
    </row>
    <row r="92" spans="1:15" ht="36" outlineLevel="2">
      <c r="A92" s="31" t="s">
        <v>470</v>
      </c>
      <c r="B92" s="50" t="s">
        <v>96</v>
      </c>
      <c r="C92" s="3">
        <v>26</v>
      </c>
      <c r="D92" s="8" t="s">
        <v>114</v>
      </c>
      <c r="E92" s="43" t="s">
        <v>849</v>
      </c>
      <c r="F92" s="50" t="s">
        <v>4</v>
      </c>
      <c r="G92" s="8">
        <v>100</v>
      </c>
      <c r="H92" s="8" t="s">
        <v>538</v>
      </c>
      <c r="I92" s="50" t="s">
        <v>507</v>
      </c>
      <c r="J92" s="10"/>
      <c r="K92" s="46">
        <v>27720</v>
      </c>
      <c r="L92" s="46">
        <f t="shared" si="6"/>
        <v>0</v>
      </c>
      <c r="M92" s="38">
        <v>0.2</v>
      </c>
      <c r="N92" s="46">
        <f t="shared" si="7"/>
        <v>0</v>
      </c>
      <c r="O92" s="46">
        <f t="shared" si="8"/>
        <v>0</v>
      </c>
    </row>
    <row r="93" spans="1:15" ht="36" outlineLevel="2">
      <c r="A93" s="31" t="s">
        <v>470</v>
      </c>
      <c r="B93" s="50" t="s">
        <v>96</v>
      </c>
      <c r="C93" s="3">
        <v>27</v>
      </c>
      <c r="D93" s="8" t="s">
        <v>115</v>
      </c>
      <c r="E93" s="43" t="s">
        <v>850</v>
      </c>
      <c r="F93" s="50" t="s">
        <v>4</v>
      </c>
      <c r="G93" s="8">
        <v>80</v>
      </c>
      <c r="H93" s="8" t="s">
        <v>539</v>
      </c>
      <c r="I93" s="50" t="s">
        <v>507</v>
      </c>
      <c r="J93" s="10"/>
      <c r="K93" s="46">
        <v>27720</v>
      </c>
      <c r="L93" s="46">
        <f t="shared" si="6"/>
        <v>0</v>
      </c>
      <c r="M93" s="38">
        <v>0.2</v>
      </c>
      <c r="N93" s="46">
        <f t="shared" si="7"/>
        <v>0</v>
      </c>
      <c r="O93" s="46">
        <f t="shared" si="8"/>
        <v>0</v>
      </c>
    </row>
    <row r="94" spans="1:15" ht="36" outlineLevel="2">
      <c r="A94" s="31" t="s">
        <v>470</v>
      </c>
      <c r="B94" s="50" t="s">
        <v>96</v>
      </c>
      <c r="C94" s="3">
        <v>28</v>
      </c>
      <c r="D94" s="8" t="s">
        <v>116</v>
      </c>
      <c r="E94" s="43" t="s">
        <v>851</v>
      </c>
      <c r="F94" s="50" t="s">
        <v>4</v>
      </c>
      <c r="G94" s="8">
        <v>30</v>
      </c>
      <c r="H94" s="8" t="s">
        <v>540</v>
      </c>
      <c r="I94" s="50" t="s">
        <v>507</v>
      </c>
      <c r="J94" s="10"/>
      <c r="K94" s="46">
        <v>26490</v>
      </c>
      <c r="L94" s="46">
        <f t="shared" si="6"/>
        <v>0</v>
      </c>
      <c r="M94" s="38">
        <v>0.2</v>
      </c>
      <c r="N94" s="46">
        <f t="shared" si="7"/>
        <v>0</v>
      </c>
      <c r="O94" s="46">
        <f t="shared" si="8"/>
        <v>0</v>
      </c>
    </row>
    <row r="95" spans="1:15" ht="36" outlineLevel="2">
      <c r="A95" s="31" t="s">
        <v>470</v>
      </c>
      <c r="B95" s="50" t="s">
        <v>96</v>
      </c>
      <c r="C95" s="3">
        <v>29</v>
      </c>
      <c r="D95" s="8" t="s">
        <v>117</v>
      </c>
      <c r="E95" s="43" t="s">
        <v>852</v>
      </c>
      <c r="F95" s="50" t="s">
        <v>4</v>
      </c>
      <c r="G95" s="8" t="s">
        <v>118</v>
      </c>
      <c r="H95" s="8" t="s">
        <v>541</v>
      </c>
      <c r="I95" s="50" t="s">
        <v>507</v>
      </c>
      <c r="J95" s="10"/>
      <c r="K95" s="46">
        <v>23130</v>
      </c>
      <c r="L95" s="46">
        <f t="shared" si="6"/>
        <v>0</v>
      </c>
      <c r="M95" s="38">
        <v>0.2</v>
      </c>
      <c r="N95" s="46">
        <f t="shared" si="7"/>
        <v>0</v>
      </c>
      <c r="O95" s="46">
        <f t="shared" si="8"/>
        <v>0</v>
      </c>
    </row>
    <row r="96" spans="1:15" ht="36" outlineLevel="2">
      <c r="A96" s="31" t="s">
        <v>470</v>
      </c>
      <c r="B96" s="50" t="s">
        <v>96</v>
      </c>
      <c r="C96" s="3">
        <v>30</v>
      </c>
      <c r="D96" s="8" t="s">
        <v>120</v>
      </c>
      <c r="E96" s="43" t="s">
        <v>853</v>
      </c>
      <c r="F96" s="50" t="s">
        <v>4</v>
      </c>
      <c r="G96" s="8">
        <v>30</v>
      </c>
      <c r="H96" s="8" t="s">
        <v>542</v>
      </c>
      <c r="I96" s="50" t="s">
        <v>507</v>
      </c>
      <c r="J96" s="10"/>
      <c r="K96" s="46">
        <v>21150</v>
      </c>
      <c r="L96" s="46">
        <f t="shared" si="6"/>
        <v>0</v>
      </c>
      <c r="M96" s="38">
        <v>0.2</v>
      </c>
      <c r="N96" s="46">
        <f t="shared" si="7"/>
        <v>0</v>
      </c>
      <c r="O96" s="46">
        <f t="shared" si="8"/>
        <v>0</v>
      </c>
    </row>
    <row r="97" spans="1:15" ht="36" outlineLevel="2">
      <c r="A97" s="31" t="s">
        <v>470</v>
      </c>
      <c r="B97" s="50" t="s">
        <v>96</v>
      </c>
      <c r="C97" s="3">
        <v>31</v>
      </c>
      <c r="D97" s="8" t="s">
        <v>121</v>
      </c>
      <c r="E97" s="43" t="s">
        <v>854</v>
      </c>
      <c r="F97" s="50" t="s">
        <v>4</v>
      </c>
      <c r="G97" s="8" t="s">
        <v>66</v>
      </c>
      <c r="H97" s="8" t="s">
        <v>516</v>
      </c>
      <c r="I97" s="50" t="s">
        <v>507</v>
      </c>
      <c r="J97" s="10"/>
      <c r="K97" s="46">
        <v>16000</v>
      </c>
      <c r="L97" s="46">
        <f t="shared" si="6"/>
        <v>0</v>
      </c>
      <c r="M97" s="38">
        <v>0.2</v>
      </c>
      <c r="N97" s="46">
        <f t="shared" si="7"/>
        <v>0</v>
      </c>
      <c r="O97" s="46">
        <f t="shared" si="8"/>
        <v>0</v>
      </c>
    </row>
    <row r="98" spans="1:15" ht="36" outlineLevel="2">
      <c r="A98" s="31" t="s">
        <v>470</v>
      </c>
      <c r="B98" s="50" t="s">
        <v>96</v>
      </c>
      <c r="C98" s="3">
        <v>32</v>
      </c>
      <c r="D98" s="8" t="s">
        <v>122</v>
      </c>
      <c r="E98" s="43" t="s">
        <v>855</v>
      </c>
      <c r="F98" s="50" t="s">
        <v>4</v>
      </c>
      <c r="G98" s="8" t="s">
        <v>77</v>
      </c>
      <c r="H98" s="8" t="s">
        <v>517</v>
      </c>
      <c r="I98" s="50" t="s">
        <v>507</v>
      </c>
      <c r="J98" s="10"/>
      <c r="K98" s="46">
        <v>13000</v>
      </c>
      <c r="L98" s="46">
        <f t="shared" si="6"/>
        <v>0</v>
      </c>
      <c r="M98" s="38">
        <v>0.2</v>
      </c>
      <c r="N98" s="46">
        <f t="shared" si="7"/>
        <v>0</v>
      </c>
      <c r="O98" s="46">
        <f t="shared" si="8"/>
        <v>0</v>
      </c>
    </row>
    <row r="99" spans="1:15" customFormat="1" ht="36" outlineLevel="2">
      <c r="A99" s="31" t="s">
        <v>470</v>
      </c>
      <c r="B99" s="50" t="s">
        <v>96</v>
      </c>
      <c r="C99" s="3">
        <v>33</v>
      </c>
      <c r="D99" s="9" t="s">
        <v>123</v>
      </c>
      <c r="E99" s="43" t="s">
        <v>856</v>
      </c>
      <c r="F99" s="50" t="s">
        <v>4</v>
      </c>
      <c r="G99" s="9" t="s">
        <v>77</v>
      </c>
      <c r="H99" s="9" t="s">
        <v>543</v>
      </c>
      <c r="I99" s="50" t="s">
        <v>507</v>
      </c>
      <c r="J99" s="10"/>
      <c r="K99" s="46">
        <v>19128</v>
      </c>
      <c r="L99" s="46">
        <f t="shared" si="6"/>
        <v>0</v>
      </c>
      <c r="M99" s="38">
        <v>0.2</v>
      </c>
      <c r="N99" s="46">
        <f t="shared" si="7"/>
        <v>0</v>
      </c>
      <c r="O99" s="46">
        <f t="shared" si="8"/>
        <v>0</v>
      </c>
    </row>
    <row r="100" spans="1:15" ht="36" outlineLevel="2">
      <c r="A100" s="31" t="s">
        <v>470</v>
      </c>
      <c r="B100" s="50" t="s">
        <v>96</v>
      </c>
      <c r="C100" s="3">
        <v>34</v>
      </c>
      <c r="D100" s="50" t="s">
        <v>124</v>
      </c>
      <c r="E100" s="43" t="s">
        <v>857</v>
      </c>
      <c r="F100" s="50" t="s">
        <v>4</v>
      </c>
      <c r="G100" s="9" t="s">
        <v>125</v>
      </c>
      <c r="H100" s="9" t="s">
        <v>544</v>
      </c>
      <c r="I100" s="50" t="s">
        <v>507</v>
      </c>
      <c r="J100" s="10"/>
      <c r="K100" s="46">
        <v>3058</v>
      </c>
      <c r="L100" s="46">
        <f t="shared" si="6"/>
        <v>0</v>
      </c>
      <c r="M100" s="38">
        <v>0.2</v>
      </c>
      <c r="N100" s="46">
        <f t="shared" si="7"/>
        <v>0</v>
      </c>
      <c r="O100" s="46">
        <f t="shared" si="8"/>
        <v>0</v>
      </c>
    </row>
    <row r="101" spans="1:15" ht="36" outlineLevel="2">
      <c r="A101" s="31" t="s">
        <v>470</v>
      </c>
      <c r="B101" s="50" t="s">
        <v>96</v>
      </c>
      <c r="C101" s="3">
        <v>35</v>
      </c>
      <c r="D101" s="50" t="s">
        <v>126</v>
      </c>
      <c r="E101" s="43" t="s">
        <v>858</v>
      </c>
      <c r="F101" s="50" t="s">
        <v>4</v>
      </c>
      <c r="G101" s="9" t="s">
        <v>125</v>
      </c>
      <c r="H101" s="9" t="s">
        <v>544</v>
      </c>
      <c r="I101" s="50" t="s">
        <v>507</v>
      </c>
      <c r="J101" s="10"/>
      <c r="K101" s="46">
        <v>3058</v>
      </c>
      <c r="L101" s="46">
        <f t="shared" si="6"/>
        <v>0</v>
      </c>
      <c r="M101" s="38">
        <v>0.2</v>
      </c>
      <c r="N101" s="46">
        <f t="shared" si="7"/>
        <v>0</v>
      </c>
      <c r="O101" s="46">
        <f t="shared" si="8"/>
        <v>0</v>
      </c>
    </row>
    <row r="102" spans="1:15" customFormat="1" ht="36" outlineLevel="2">
      <c r="A102" s="31" t="s">
        <v>470</v>
      </c>
      <c r="B102" s="50" t="s">
        <v>96</v>
      </c>
      <c r="C102" s="3">
        <v>36</v>
      </c>
      <c r="D102" s="50" t="s">
        <v>127</v>
      </c>
      <c r="E102" s="43" t="s">
        <v>859</v>
      </c>
      <c r="F102" s="50" t="s">
        <v>4</v>
      </c>
      <c r="G102" s="50" t="s">
        <v>77</v>
      </c>
      <c r="H102" s="50" t="s">
        <v>545</v>
      </c>
      <c r="I102" s="50" t="s">
        <v>507</v>
      </c>
      <c r="J102" s="10"/>
      <c r="K102" s="46">
        <v>19128</v>
      </c>
      <c r="L102" s="46">
        <f t="shared" si="6"/>
        <v>0</v>
      </c>
      <c r="M102" s="38">
        <v>0.2</v>
      </c>
      <c r="N102" s="46">
        <f t="shared" si="7"/>
        <v>0</v>
      </c>
      <c r="O102" s="46">
        <f t="shared" si="8"/>
        <v>0</v>
      </c>
    </row>
    <row r="103" spans="1:15" ht="36" outlineLevel="2">
      <c r="A103" s="31" t="s">
        <v>470</v>
      </c>
      <c r="B103" s="50" t="s">
        <v>96</v>
      </c>
      <c r="C103" s="3">
        <v>37</v>
      </c>
      <c r="D103" s="50" t="s">
        <v>128</v>
      </c>
      <c r="E103" s="43" t="s">
        <v>860</v>
      </c>
      <c r="F103" s="50" t="s">
        <v>4</v>
      </c>
      <c r="G103" s="9" t="s">
        <v>125</v>
      </c>
      <c r="H103" s="9" t="s">
        <v>546</v>
      </c>
      <c r="I103" s="50" t="s">
        <v>507</v>
      </c>
      <c r="J103" s="10"/>
      <c r="K103" s="46">
        <v>3058</v>
      </c>
      <c r="L103" s="46">
        <f t="shared" si="6"/>
        <v>0</v>
      </c>
      <c r="M103" s="38">
        <v>0.2</v>
      </c>
      <c r="N103" s="46">
        <f t="shared" si="7"/>
        <v>0</v>
      </c>
      <c r="O103" s="46">
        <f t="shared" si="8"/>
        <v>0</v>
      </c>
    </row>
    <row r="104" spans="1:15" ht="36" outlineLevel="2">
      <c r="A104" s="31" t="s">
        <v>470</v>
      </c>
      <c r="B104" s="50" t="s">
        <v>96</v>
      </c>
      <c r="C104" s="3">
        <v>38</v>
      </c>
      <c r="D104" s="50" t="s">
        <v>129</v>
      </c>
      <c r="E104" s="43" t="s">
        <v>861</v>
      </c>
      <c r="F104" s="50" t="s">
        <v>4</v>
      </c>
      <c r="G104" s="9" t="s">
        <v>125</v>
      </c>
      <c r="H104" s="9" t="s">
        <v>546</v>
      </c>
      <c r="I104" s="50" t="s">
        <v>507</v>
      </c>
      <c r="J104" s="10"/>
      <c r="K104" s="46">
        <v>3058</v>
      </c>
      <c r="L104" s="46">
        <f t="shared" si="6"/>
        <v>0</v>
      </c>
      <c r="M104" s="38">
        <v>0.2</v>
      </c>
      <c r="N104" s="46">
        <f t="shared" si="7"/>
        <v>0</v>
      </c>
      <c r="O104" s="46">
        <f t="shared" si="8"/>
        <v>0</v>
      </c>
    </row>
    <row r="105" spans="1:15" customFormat="1" ht="36" outlineLevel="2">
      <c r="A105" s="31" t="s">
        <v>470</v>
      </c>
      <c r="B105" s="50" t="s">
        <v>96</v>
      </c>
      <c r="C105" s="3">
        <v>39</v>
      </c>
      <c r="D105" s="50" t="s">
        <v>130</v>
      </c>
      <c r="E105" s="43" t="s">
        <v>862</v>
      </c>
      <c r="F105" s="50" t="s">
        <v>4</v>
      </c>
      <c r="G105" s="50" t="s">
        <v>77</v>
      </c>
      <c r="H105" s="50" t="s">
        <v>547</v>
      </c>
      <c r="I105" s="50" t="s">
        <v>507</v>
      </c>
      <c r="J105" s="10"/>
      <c r="K105" s="46">
        <v>29700</v>
      </c>
      <c r="L105" s="46">
        <f t="shared" si="6"/>
        <v>0</v>
      </c>
      <c r="M105" s="38">
        <v>0.2</v>
      </c>
      <c r="N105" s="46">
        <f t="shared" si="7"/>
        <v>0</v>
      </c>
      <c r="O105" s="46">
        <f t="shared" si="8"/>
        <v>0</v>
      </c>
    </row>
    <row r="106" spans="1:15" customFormat="1" ht="36" outlineLevel="2">
      <c r="A106" s="31" t="s">
        <v>470</v>
      </c>
      <c r="B106" s="50" t="s">
        <v>96</v>
      </c>
      <c r="C106" s="3">
        <v>40</v>
      </c>
      <c r="D106" s="50" t="s">
        <v>131</v>
      </c>
      <c r="E106" s="43" t="s">
        <v>863</v>
      </c>
      <c r="F106" s="50" t="s">
        <v>4</v>
      </c>
      <c r="G106" s="50" t="s">
        <v>77</v>
      </c>
      <c r="H106" s="50" t="s">
        <v>547</v>
      </c>
      <c r="I106" s="50" t="s">
        <v>507</v>
      </c>
      <c r="J106" s="10"/>
      <c r="K106" s="46">
        <v>29700</v>
      </c>
      <c r="L106" s="46">
        <f t="shared" si="6"/>
        <v>0</v>
      </c>
      <c r="M106" s="38">
        <v>0.2</v>
      </c>
      <c r="N106" s="46">
        <f t="shared" si="7"/>
        <v>0</v>
      </c>
      <c r="O106" s="46">
        <f t="shared" si="8"/>
        <v>0</v>
      </c>
    </row>
    <row r="107" spans="1:15" ht="36" outlineLevel="2">
      <c r="A107" s="31" t="s">
        <v>470</v>
      </c>
      <c r="B107" s="50" t="s">
        <v>96</v>
      </c>
      <c r="C107" s="3">
        <v>41</v>
      </c>
      <c r="D107" s="50" t="s">
        <v>132</v>
      </c>
      <c r="E107" s="43" t="s">
        <v>864</v>
      </c>
      <c r="F107" s="50" t="s">
        <v>4</v>
      </c>
      <c r="G107" s="9" t="s">
        <v>125</v>
      </c>
      <c r="H107" s="9" t="s">
        <v>548</v>
      </c>
      <c r="I107" s="50" t="s">
        <v>507</v>
      </c>
      <c r="J107" s="10"/>
      <c r="K107" s="46">
        <v>5369</v>
      </c>
      <c r="L107" s="46">
        <f t="shared" si="6"/>
        <v>0</v>
      </c>
      <c r="M107" s="38">
        <v>0.2</v>
      </c>
      <c r="N107" s="46">
        <f t="shared" si="7"/>
        <v>0</v>
      </c>
      <c r="O107" s="46">
        <f t="shared" si="8"/>
        <v>0</v>
      </c>
    </row>
    <row r="108" spans="1:15" ht="36" outlineLevel="2">
      <c r="A108" s="31" t="s">
        <v>470</v>
      </c>
      <c r="B108" s="50" t="s">
        <v>96</v>
      </c>
      <c r="C108" s="3">
        <v>42</v>
      </c>
      <c r="D108" s="50" t="s">
        <v>133</v>
      </c>
      <c r="E108" s="43" t="s">
        <v>865</v>
      </c>
      <c r="F108" s="50" t="s">
        <v>4</v>
      </c>
      <c r="G108" s="9" t="s">
        <v>125</v>
      </c>
      <c r="H108" s="9" t="s">
        <v>548</v>
      </c>
      <c r="I108" s="50" t="s">
        <v>507</v>
      </c>
      <c r="J108" s="10"/>
      <c r="K108" s="46">
        <v>5369</v>
      </c>
      <c r="L108" s="46">
        <f t="shared" ref="L108:L162" si="9">J108*K108</f>
        <v>0</v>
      </c>
      <c r="M108" s="38">
        <v>0.2</v>
      </c>
      <c r="N108" s="46">
        <f t="shared" ref="N108:N162" si="10">L108*M108</f>
        <v>0</v>
      </c>
      <c r="O108" s="46">
        <f t="shared" ref="O108:O162" si="11">L108+N108</f>
        <v>0</v>
      </c>
    </row>
    <row r="109" spans="1:15" ht="36" outlineLevel="2">
      <c r="A109" s="31" t="s">
        <v>470</v>
      </c>
      <c r="B109" s="50" t="s">
        <v>96</v>
      </c>
      <c r="C109" s="3">
        <v>43</v>
      </c>
      <c r="D109" s="50" t="s">
        <v>134</v>
      </c>
      <c r="E109" s="43" t="s">
        <v>866</v>
      </c>
      <c r="F109" s="50" t="s">
        <v>4</v>
      </c>
      <c r="G109" s="9" t="s">
        <v>125</v>
      </c>
      <c r="H109" s="9" t="s">
        <v>548</v>
      </c>
      <c r="I109" s="50" t="s">
        <v>507</v>
      </c>
      <c r="J109" s="10"/>
      <c r="K109" s="46">
        <v>5369</v>
      </c>
      <c r="L109" s="46">
        <f t="shared" si="9"/>
        <v>0</v>
      </c>
      <c r="M109" s="38">
        <v>0.2</v>
      </c>
      <c r="N109" s="46">
        <f t="shared" si="10"/>
        <v>0</v>
      </c>
      <c r="O109" s="46">
        <f t="shared" si="11"/>
        <v>0</v>
      </c>
    </row>
    <row r="110" spans="1:15" ht="36" outlineLevel="2">
      <c r="A110" s="31" t="s">
        <v>470</v>
      </c>
      <c r="B110" s="50" t="s">
        <v>96</v>
      </c>
      <c r="C110" s="3">
        <v>44</v>
      </c>
      <c r="D110" s="50" t="s">
        <v>135</v>
      </c>
      <c r="E110" s="43" t="s">
        <v>867</v>
      </c>
      <c r="F110" s="50" t="s">
        <v>4</v>
      </c>
      <c r="G110" s="50" t="s">
        <v>136</v>
      </c>
      <c r="H110" s="50" t="s">
        <v>135</v>
      </c>
      <c r="I110" s="50" t="s">
        <v>507</v>
      </c>
      <c r="J110" s="10"/>
      <c r="K110" s="46">
        <v>8600</v>
      </c>
      <c r="L110" s="46">
        <f t="shared" si="9"/>
        <v>0</v>
      </c>
      <c r="M110" s="38">
        <v>0.2</v>
      </c>
      <c r="N110" s="46">
        <f t="shared" si="10"/>
        <v>0</v>
      </c>
      <c r="O110" s="46">
        <f t="shared" si="11"/>
        <v>0</v>
      </c>
    </row>
    <row r="111" spans="1:15" customFormat="1" ht="36" outlineLevel="2">
      <c r="A111" s="31" t="s">
        <v>470</v>
      </c>
      <c r="B111" s="50" t="s">
        <v>96</v>
      </c>
      <c r="C111" s="3">
        <v>45</v>
      </c>
      <c r="D111" s="50" t="s">
        <v>137</v>
      </c>
      <c r="E111" s="43" t="s">
        <v>868</v>
      </c>
      <c r="F111" s="50" t="s">
        <v>4</v>
      </c>
      <c r="G111" s="50" t="s">
        <v>77</v>
      </c>
      <c r="H111" s="50" t="s">
        <v>549</v>
      </c>
      <c r="I111" s="50" t="s">
        <v>507</v>
      </c>
      <c r="J111" s="10"/>
      <c r="K111" s="46">
        <v>19128</v>
      </c>
      <c r="L111" s="46">
        <f t="shared" si="9"/>
        <v>0</v>
      </c>
      <c r="M111" s="38">
        <v>0.2</v>
      </c>
      <c r="N111" s="46">
        <f t="shared" si="10"/>
        <v>0</v>
      </c>
      <c r="O111" s="46">
        <f t="shared" si="11"/>
        <v>0</v>
      </c>
    </row>
    <row r="112" spans="1:15" ht="36" outlineLevel="2">
      <c r="A112" s="31" t="s">
        <v>470</v>
      </c>
      <c r="B112" s="50" t="s">
        <v>96</v>
      </c>
      <c r="C112" s="3">
        <v>46</v>
      </c>
      <c r="D112" s="50" t="s">
        <v>138</v>
      </c>
      <c r="E112" s="43" t="s">
        <v>869</v>
      </c>
      <c r="F112" s="50" t="s">
        <v>4</v>
      </c>
      <c r="G112" s="9" t="s">
        <v>125</v>
      </c>
      <c r="H112" s="9" t="s">
        <v>550</v>
      </c>
      <c r="I112" s="50" t="s">
        <v>507</v>
      </c>
      <c r="J112" s="10"/>
      <c r="K112" s="46">
        <v>3058</v>
      </c>
      <c r="L112" s="46">
        <f t="shared" si="9"/>
        <v>0</v>
      </c>
      <c r="M112" s="38">
        <v>0.2</v>
      </c>
      <c r="N112" s="46">
        <f t="shared" si="10"/>
        <v>0</v>
      </c>
      <c r="O112" s="46">
        <f t="shared" si="11"/>
        <v>0</v>
      </c>
    </row>
    <row r="113" spans="1:15" ht="36.75" outlineLevel="2" thickBot="1">
      <c r="A113" s="31" t="s">
        <v>470</v>
      </c>
      <c r="B113" s="50" t="s">
        <v>96</v>
      </c>
      <c r="C113" s="3">
        <v>47</v>
      </c>
      <c r="D113" s="50" t="s">
        <v>139</v>
      </c>
      <c r="E113" s="43" t="s">
        <v>870</v>
      </c>
      <c r="F113" s="50" t="s">
        <v>4</v>
      </c>
      <c r="G113" s="9" t="s">
        <v>125</v>
      </c>
      <c r="H113" s="9" t="s">
        <v>550</v>
      </c>
      <c r="I113" s="50" t="s">
        <v>507</v>
      </c>
      <c r="J113" s="10"/>
      <c r="K113" s="46">
        <v>3058</v>
      </c>
      <c r="L113" s="46">
        <f t="shared" si="9"/>
        <v>0</v>
      </c>
      <c r="M113" s="38">
        <v>0.2</v>
      </c>
      <c r="N113" s="46">
        <f t="shared" si="10"/>
        <v>0</v>
      </c>
      <c r="O113" s="46">
        <f t="shared" si="11"/>
        <v>0</v>
      </c>
    </row>
    <row r="114" spans="1:15" customFormat="1" ht="15.75" thickBot="1">
      <c r="A114" s="58" t="s">
        <v>490</v>
      </c>
      <c r="B114" s="59"/>
      <c r="C114" s="59"/>
      <c r="D114" s="59"/>
      <c r="E114" s="59"/>
      <c r="F114" s="59"/>
      <c r="G114" s="59"/>
      <c r="H114" s="59"/>
      <c r="I114" s="59"/>
      <c r="J114" s="59"/>
      <c r="K114" s="60"/>
      <c r="L114" s="35">
        <f>SUBTOTAL(9,L67:L113)</f>
        <v>0</v>
      </c>
      <c r="M114" s="36"/>
      <c r="N114" s="37">
        <f>SUBTOTAL(9,N67:N113)</f>
        <v>0</v>
      </c>
      <c r="O114" s="37">
        <f>SUBTOTAL(9,O67:O113)</f>
        <v>0</v>
      </c>
    </row>
    <row r="115" spans="1:15" ht="36" outlineLevel="2">
      <c r="A115" s="31" t="s">
        <v>471</v>
      </c>
      <c r="B115" s="50" t="s">
        <v>140</v>
      </c>
      <c r="C115" s="3">
        <v>1</v>
      </c>
      <c r="D115" s="50" t="s">
        <v>54</v>
      </c>
      <c r="E115" s="43" t="s">
        <v>871</v>
      </c>
      <c r="F115" s="50" t="s">
        <v>4</v>
      </c>
      <c r="G115" s="50" t="s">
        <v>141</v>
      </c>
      <c r="H115" s="40" t="s">
        <v>551</v>
      </c>
      <c r="I115" s="40" t="s">
        <v>507</v>
      </c>
      <c r="J115" s="10"/>
      <c r="K115" s="46">
        <v>109000</v>
      </c>
      <c r="L115" s="46">
        <f t="shared" si="9"/>
        <v>0</v>
      </c>
      <c r="M115" s="38">
        <v>0.2</v>
      </c>
      <c r="N115" s="46">
        <f t="shared" si="10"/>
        <v>0</v>
      </c>
      <c r="O115" s="46">
        <f t="shared" si="11"/>
        <v>0</v>
      </c>
    </row>
    <row r="116" spans="1:15" ht="36" outlineLevel="2">
      <c r="A116" s="31" t="s">
        <v>471</v>
      </c>
      <c r="B116" s="50" t="s">
        <v>140</v>
      </c>
      <c r="C116" s="3">
        <v>2</v>
      </c>
      <c r="D116" s="50" t="s">
        <v>97</v>
      </c>
      <c r="E116" s="43" t="s">
        <v>872</v>
      </c>
      <c r="F116" s="50" t="s">
        <v>4</v>
      </c>
      <c r="G116" s="50" t="s">
        <v>68</v>
      </c>
      <c r="H116" s="39" t="s">
        <v>512</v>
      </c>
      <c r="I116" s="40" t="s">
        <v>507</v>
      </c>
      <c r="J116" s="10"/>
      <c r="K116" s="46">
        <v>11265</v>
      </c>
      <c r="L116" s="46">
        <f t="shared" si="9"/>
        <v>0</v>
      </c>
      <c r="M116" s="38">
        <v>0.2</v>
      </c>
      <c r="N116" s="46">
        <f t="shared" si="10"/>
        <v>0</v>
      </c>
      <c r="O116" s="46">
        <f t="shared" si="11"/>
        <v>0</v>
      </c>
    </row>
    <row r="117" spans="1:15" ht="36" outlineLevel="2">
      <c r="A117" s="31" t="s">
        <v>471</v>
      </c>
      <c r="B117" s="50" t="s">
        <v>140</v>
      </c>
      <c r="C117" s="3">
        <v>3</v>
      </c>
      <c r="D117" s="50" t="s">
        <v>97</v>
      </c>
      <c r="E117" s="43" t="s">
        <v>873</v>
      </c>
      <c r="F117" s="50" t="s">
        <v>4</v>
      </c>
      <c r="G117" s="50" t="s">
        <v>59</v>
      </c>
      <c r="H117" s="39" t="s">
        <v>512</v>
      </c>
      <c r="I117" s="40" t="s">
        <v>507</v>
      </c>
      <c r="J117" s="10"/>
      <c r="K117" s="46">
        <v>38025</v>
      </c>
      <c r="L117" s="46">
        <f t="shared" si="9"/>
        <v>0</v>
      </c>
      <c r="M117" s="38">
        <v>0.2</v>
      </c>
      <c r="N117" s="46">
        <f t="shared" si="10"/>
        <v>0</v>
      </c>
      <c r="O117" s="46">
        <f t="shared" si="11"/>
        <v>0</v>
      </c>
    </row>
    <row r="118" spans="1:15" ht="36" outlineLevel="2">
      <c r="A118" s="31" t="s">
        <v>471</v>
      </c>
      <c r="B118" s="50" t="s">
        <v>140</v>
      </c>
      <c r="C118" s="3">
        <v>4</v>
      </c>
      <c r="D118" s="50" t="s">
        <v>70</v>
      </c>
      <c r="E118" s="43" t="s">
        <v>874</v>
      </c>
      <c r="F118" s="50" t="s">
        <v>4</v>
      </c>
      <c r="G118" s="50" t="s">
        <v>41</v>
      </c>
      <c r="H118" s="39" t="s">
        <v>513</v>
      </c>
      <c r="I118" s="40" t="s">
        <v>507</v>
      </c>
      <c r="J118" s="10"/>
      <c r="K118" s="46">
        <v>1650</v>
      </c>
      <c r="L118" s="46">
        <f t="shared" si="9"/>
        <v>0</v>
      </c>
      <c r="M118" s="38">
        <v>0.2</v>
      </c>
      <c r="N118" s="46">
        <f t="shared" si="10"/>
        <v>0</v>
      </c>
      <c r="O118" s="46">
        <f t="shared" si="11"/>
        <v>0</v>
      </c>
    </row>
    <row r="119" spans="1:15" ht="36" outlineLevel="2">
      <c r="A119" s="31" t="s">
        <v>471</v>
      </c>
      <c r="B119" s="50" t="s">
        <v>140</v>
      </c>
      <c r="C119" s="3">
        <v>5</v>
      </c>
      <c r="D119" s="50" t="s">
        <v>142</v>
      </c>
      <c r="E119" s="43" t="s">
        <v>875</v>
      </c>
      <c r="F119" s="50" t="s">
        <v>4</v>
      </c>
      <c r="G119" s="50" t="s">
        <v>143</v>
      </c>
      <c r="H119" s="39" t="s">
        <v>513</v>
      </c>
      <c r="I119" s="40" t="s">
        <v>507</v>
      </c>
      <c r="J119" s="10"/>
      <c r="K119" s="46">
        <v>1194</v>
      </c>
      <c r="L119" s="46">
        <f t="shared" si="9"/>
        <v>0</v>
      </c>
      <c r="M119" s="38">
        <v>0.2</v>
      </c>
      <c r="N119" s="46">
        <f t="shared" si="10"/>
        <v>0</v>
      </c>
      <c r="O119" s="46">
        <f t="shared" si="11"/>
        <v>0</v>
      </c>
    </row>
    <row r="120" spans="1:15" ht="36" outlineLevel="2">
      <c r="A120" s="31" t="s">
        <v>471</v>
      </c>
      <c r="B120" s="50" t="s">
        <v>140</v>
      </c>
      <c r="C120" s="3">
        <v>6</v>
      </c>
      <c r="D120" s="50" t="s">
        <v>71</v>
      </c>
      <c r="E120" s="43" t="s">
        <v>876</v>
      </c>
      <c r="F120" s="50" t="s">
        <v>4</v>
      </c>
      <c r="G120" s="50" t="s">
        <v>72</v>
      </c>
      <c r="H120" s="39" t="s">
        <v>514</v>
      </c>
      <c r="I120" s="40" t="s">
        <v>507</v>
      </c>
      <c r="J120" s="10"/>
      <c r="K120" s="46">
        <v>42125</v>
      </c>
      <c r="L120" s="46">
        <f t="shared" si="9"/>
        <v>0</v>
      </c>
      <c r="M120" s="38">
        <v>0.2</v>
      </c>
      <c r="N120" s="46">
        <f t="shared" si="10"/>
        <v>0</v>
      </c>
      <c r="O120" s="46">
        <f t="shared" si="11"/>
        <v>0</v>
      </c>
    </row>
    <row r="121" spans="1:15" ht="36" outlineLevel="2">
      <c r="A121" s="31" t="s">
        <v>471</v>
      </c>
      <c r="B121" s="50" t="s">
        <v>140</v>
      </c>
      <c r="C121" s="3">
        <v>7</v>
      </c>
      <c r="D121" s="50" t="s">
        <v>73</v>
      </c>
      <c r="E121" s="43" t="s">
        <v>877</v>
      </c>
      <c r="F121" s="50" t="s">
        <v>4</v>
      </c>
      <c r="G121" s="50" t="s">
        <v>41</v>
      </c>
      <c r="H121" s="39" t="s">
        <v>515</v>
      </c>
      <c r="I121" s="40" t="s">
        <v>507</v>
      </c>
      <c r="J121" s="10"/>
      <c r="K121" s="46">
        <v>1750</v>
      </c>
      <c r="L121" s="46">
        <f t="shared" si="9"/>
        <v>0</v>
      </c>
      <c r="M121" s="38">
        <v>0.2</v>
      </c>
      <c r="N121" s="46">
        <f t="shared" si="10"/>
        <v>0</v>
      </c>
      <c r="O121" s="46">
        <f t="shared" si="11"/>
        <v>0</v>
      </c>
    </row>
    <row r="122" spans="1:15" ht="36" outlineLevel="2">
      <c r="A122" s="31" t="s">
        <v>471</v>
      </c>
      <c r="B122" s="50" t="s">
        <v>140</v>
      </c>
      <c r="C122" s="3">
        <v>8</v>
      </c>
      <c r="D122" s="50" t="s">
        <v>73</v>
      </c>
      <c r="E122" s="43" t="s">
        <v>878</v>
      </c>
      <c r="F122" s="50" t="s">
        <v>4</v>
      </c>
      <c r="G122" s="50" t="s">
        <v>143</v>
      </c>
      <c r="H122" s="39" t="s">
        <v>515</v>
      </c>
      <c r="I122" s="40" t="s">
        <v>507</v>
      </c>
      <c r="J122" s="10"/>
      <c r="K122" s="46">
        <v>1418</v>
      </c>
      <c r="L122" s="46">
        <f t="shared" si="9"/>
        <v>0</v>
      </c>
      <c r="M122" s="38">
        <v>0.2</v>
      </c>
      <c r="N122" s="46">
        <f t="shared" si="10"/>
        <v>0</v>
      </c>
      <c r="O122" s="46">
        <f t="shared" si="11"/>
        <v>0</v>
      </c>
    </row>
    <row r="123" spans="1:15" ht="36" outlineLevel="2">
      <c r="A123" s="31" t="s">
        <v>471</v>
      </c>
      <c r="B123" s="50" t="s">
        <v>140</v>
      </c>
      <c r="C123" s="3">
        <v>9</v>
      </c>
      <c r="D123" s="50" t="s">
        <v>98</v>
      </c>
      <c r="E123" s="43" t="s">
        <v>879</v>
      </c>
      <c r="F123" s="50" t="s">
        <v>4</v>
      </c>
      <c r="G123" s="50" t="s">
        <v>99</v>
      </c>
      <c r="H123" s="39" t="s">
        <v>529</v>
      </c>
      <c r="I123" s="40" t="s">
        <v>507</v>
      </c>
      <c r="J123" s="10"/>
      <c r="K123" s="46">
        <v>23015</v>
      </c>
      <c r="L123" s="46">
        <f t="shared" si="9"/>
        <v>0</v>
      </c>
      <c r="M123" s="38">
        <v>0.2</v>
      </c>
      <c r="N123" s="46">
        <f t="shared" si="10"/>
        <v>0</v>
      </c>
      <c r="O123" s="46">
        <f t="shared" si="11"/>
        <v>0</v>
      </c>
    </row>
    <row r="124" spans="1:15" ht="36" outlineLevel="2">
      <c r="A124" s="31" t="s">
        <v>471</v>
      </c>
      <c r="B124" s="50" t="s">
        <v>140</v>
      </c>
      <c r="C124" s="3">
        <v>10</v>
      </c>
      <c r="D124" s="50" t="s">
        <v>100</v>
      </c>
      <c r="E124" s="43" t="s">
        <v>880</v>
      </c>
      <c r="F124" s="50" t="s">
        <v>4</v>
      </c>
      <c r="G124" s="50" t="s">
        <v>79</v>
      </c>
      <c r="H124" s="39" t="s">
        <v>530</v>
      </c>
      <c r="I124" s="40" t="s">
        <v>507</v>
      </c>
      <c r="J124" s="10"/>
      <c r="K124" s="46">
        <v>2740</v>
      </c>
      <c r="L124" s="46">
        <f t="shared" si="9"/>
        <v>0</v>
      </c>
      <c r="M124" s="38">
        <v>0.2</v>
      </c>
      <c r="N124" s="46">
        <f t="shared" si="10"/>
        <v>0</v>
      </c>
      <c r="O124" s="46">
        <f t="shared" si="11"/>
        <v>0</v>
      </c>
    </row>
    <row r="125" spans="1:15" ht="36" outlineLevel="2">
      <c r="A125" s="31" t="s">
        <v>471</v>
      </c>
      <c r="B125" s="50" t="s">
        <v>140</v>
      </c>
      <c r="C125" s="3">
        <v>11</v>
      </c>
      <c r="D125" s="50" t="s">
        <v>101</v>
      </c>
      <c r="E125" s="43" t="s">
        <v>881</v>
      </c>
      <c r="F125" s="50" t="s">
        <v>4</v>
      </c>
      <c r="G125" s="50" t="s">
        <v>79</v>
      </c>
      <c r="H125" s="39" t="s">
        <v>531</v>
      </c>
      <c r="I125" s="40" t="s">
        <v>507</v>
      </c>
      <c r="J125" s="10"/>
      <c r="K125" s="46">
        <v>2740</v>
      </c>
      <c r="L125" s="46">
        <f t="shared" si="9"/>
        <v>0</v>
      </c>
      <c r="M125" s="38">
        <v>0.2</v>
      </c>
      <c r="N125" s="46">
        <f t="shared" si="10"/>
        <v>0</v>
      </c>
      <c r="O125" s="46">
        <f t="shared" si="11"/>
        <v>0</v>
      </c>
    </row>
    <row r="126" spans="1:15" ht="36" outlineLevel="2">
      <c r="A126" s="31" t="s">
        <v>471</v>
      </c>
      <c r="B126" s="50" t="s">
        <v>140</v>
      </c>
      <c r="C126" s="3">
        <v>12</v>
      </c>
      <c r="D126" s="50" t="s">
        <v>102</v>
      </c>
      <c r="E126" s="43" t="s">
        <v>882</v>
      </c>
      <c r="F126" s="50" t="s">
        <v>4</v>
      </c>
      <c r="G126" s="50" t="s">
        <v>103</v>
      </c>
      <c r="H126" s="39" t="s">
        <v>532</v>
      </c>
      <c r="I126" s="40" t="s">
        <v>507</v>
      </c>
      <c r="J126" s="10"/>
      <c r="K126" s="46">
        <v>7000</v>
      </c>
      <c r="L126" s="46">
        <f t="shared" si="9"/>
        <v>0</v>
      </c>
      <c r="M126" s="38">
        <v>0.2</v>
      </c>
      <c r="N126" s="46">
        <f t="shared" si="10"/>
        <v>0</v>
      </c>
      <c r="O126" s="46">
        <f t="shared" si="11"/>
        <v>0</v>
      </c>
    </row>
    <row r="127" spans="1:15" ht="36" outlineLevel="2">
      <c r="A127" s="31" t="s">
        <v>471</v>
      </c>
      <c r="B127" s="50" t="s">
        <v>140</v>
      </c>
      <c r="C127" s="3">
        <v>13</v>
      </c>
      <c r="D127" s="50" t="s">
        <v>104</v>
      </c>
      <c r="E127" s="43" t="s">
        <v>883</v>
      </c>
      <c r="F127" s="50" t="s">
        <v>4</v>
      </c>
      <c r="G127" s="50" t="s">
        <v>103</v>
      </c>
      <c r="H127" s="39" t="s">
        <v>532</v>
      </c>
      <c r="I127" s="40" t="s">
        <v>507</v>
      </c>
      <c r="J127" s="10"/>
      <c r="K127" s="46">
        <v>7000</v>
      </c>
      <c r="L127" s="46">
        <f t="shared" si="9"/>
        <v>0</v>
      </c>
      <c r="M127" s="38">
        <v>0.2</v>
      </c>
      <c r="N127" s="46">
        <f t="shared" si="10"/>
        <v>0</v>
      </c>
      <c r="O127" s="46">
        <f t="shared" si="11"/>
        <v>0</v>
      </c>
    </row>
    <row r="128" spans="1:15" ht="36" outlineLevel="2">
      <c r="A128" s="31" t="s">
        <v>471</v>
      </c>
      <c r="B128" s="50" t="s">
        <v>140</v>
      </c>
      <c r="C128" s="3">
        <v>14</v>
      </c>
      <c r="D128" s="50" t="s">
        <v>112</v>
      </c>
      <c r="E128" s="43" t="s">
        <v>884</v>
      </c>
      <c r="F128" s="50" t="s">
        <v>4</v>
      </c>
      <c r="G128" s="50" t="s">
        <v>113</v>
      </c>
      <c r="H128" s="39" t="s">
        <v>537</v>
      </c>
      <c r="I128" s="40" t="s">
        <v>507</v>
      </c>
      <c r="J128" s="10"/>
      <c r="K128" s="46">
        <v>18720</v>
      </c>
      <c r="L128" s="46">
        <f t="shared" si="9"/>
        <v>0</v>
      </c>
      <c r="M128" s="38">
        <v>0.2</v>
      </c>
      <c r="N128" s="46">
        <f t="shared" si="10"/>
        <v>0</v>
      </c>
      <c r="O128" s="46">
        <f t="shared" si="11"/>
        <v>0</v>
      </c>
    </row>
    <row r="129" spans="1:15" ht="36" outlineLevel="2">
      <c r="A129" s="31" t="s">
        <v>471</v>
      </c>
      <c r="B129" s="50" t="s">
        <v>140</v>
      </c>
      <c r="C129" s="3">
        <v>15</v>
      </c>
      <c r="D129" s="50" t="s">
        <v>114</v>
      </c>
      <c r="E129" s="43" t="s">
        <v>885</v>
      </c>
      <c r="F129" s="50" t="s">
        <v>4</v>
      </c>
      <c r="G129" s="50">
        <v>100</v>
      </c>
      <c r="H129" s="41" t="s">
        <v>538</v>
      </c>
      <c r="I129" s="40" t="s">
        <v>507</v>
      </c>
      <c r="J129" s="10"/>
      <c r="K129" s="46">
        <v>27720</v>
      </c>
      <c r="L129" s="46">
        <f t="shared" si="9"/>
        <v>0</v>
      </c>
      <c r="M129" s="38">
        <v>0.2</v>
      </c>
      <c r="N129" s="46">
        <f t="shared" si="10"/>
        <v>0</v>
      </c>
      <c r="O129" s="46">
        <f t="shared" si="11"/>
        <v>0</v>
      </c>
    </row>
    <row r="130" spans="1:15" ht="36" outlineLevel="2">
      <c r="A130" s="31" t="s">
        <v>471</v>
      </c>
      <c r="B130" s="50" t="s">
        <v>140</v>
      </c>
      <c r="C130" s="3">
        <v>16</v>
      </c>
      <c r="D130" s="50" t="s">
        <v>115</v>
      </c>
      <c r="E130" s="43" t="s">
        <v>886</v>
      </c>
      <c r="F130" s="50" t="s">
        <v>4</v>
      </c>
      <c r="G130" s="50">
        <v>80</v>
      </c>
      <c r="H130" s="41" t="s">
        <v>539</v>
      </c>
      <c r="I130" s="40" t="s">
        <v>507</v>
      </c>
      <c r="J130" s="10"/>
      <c r="K130" s="46">
        <v>27720</v>
      </c>
      <c r="L130" s="46">
        <f t="shared" si="9"/>
        <v>0</v>
      </c>
      <c r="M130" s="38">
        <v>0.2</v>
      </c>
      <c r="N130" s="46">
        <f t="shared" si="10"/>
        <v>0</v>
      </c>
      <c r="O130" s="46">
        <f t="shared" si="11"/>
        <v>0</v>
      </c>
    </row>
    <row r="131" spans="1:15" ht="36" outlineLevel="2">
      <c r="A131" s="31" t="s">
        <v>471</v>
      </c>
      <c r="B131" s="50" t="s">
        <v>140</v>
      </c>
      <c r="C131" s="3">
        <v>17</v>
      </c>
      <c r="D131" s="50" t="s">
        <v>116</v>
      </c>
      <c r="E131" s="43" t="s">
        <v>887</v>
      </c>
      <c r="F131" s="50" t="s">
        <v>4</v>
      </c>
      <c r="G131" s="50">
        <v>30</v>
      </c>
      <c r="H131" s="41" t="s">
        <v>540</v>
      </c>
      <c r="I131" s="40" t="s">
        <v>507</v>
      </c>
      <c r="J131" s="10"/>
      <c r="K131" s="46">
        <v>26490</v>
      </c>
      <c r="L131" s="46">
        <f t="shared" si="9"/>
        <v>0</v>
      </c>
      <c r="M131" s="38">
        <v>0.2</v>
      </c>
      <c r="N131" s="46">
        <f t="shared" si="10"/>
        <v>0</v>
      </c>
      <c r="O131" s="46">
        <f t="shared" si="11"/>
        <v>0</v>
      </c>
    </row>
    <row r="132" spans="1:15" ht="36" outlineLevel="2">
      <c r="A132" s="31" t="s">
        <v>471</v>
      </c>
      <c r="B132" s="50" t="s">
        <v>140</v>
      </c>
      <c r="C132" s="3">
        <v>18</v>
      </c>
      <c r="D132" s="50" t="s">
        <v>119</v>
      </c>
      <c r="E132" s="43" t="s">
        <v>888</v>
      </c>
      <c r="F132" s="50" t="s">
        <v>4</v>
      </c>
      <c r="G132" s="50">
        <v>40</v>
      </c>
      <c r="H132" s="41" t="s">
        <v>541</v>
      </c>
      <c r="I132" s="40" t="s">
        <v>507</v>
      </c>
      <c r="J132" s="10"/>
      <c r="K132" s="46">
        <v>23130</v>
      </c>
      <c r="L132" s="46">
        <f t="shared" si="9"/>
        <v>0</v>
      </c>
      <c r="M132" s="38">
        <v>0.2</v>
      </c>
      <c r="N132" s="46">
        <f t="shared" si="10"/>
        <v>0</v>
      </c>
      <c r="O132" s="46">
        <f t="shared" si="11"/>
        <v>0</v>
      </c>
    </row>
    <row r="133" spans="1:15" ht="36" outlineLevel="2">
      <c r="A133" s="31" t="s">
        <v>471</v>
      </c>
      <c r="B133" s="50" t="s">
        <v>140</v>
      </c>
      <c r="C133" s="3">
        <v>19</v>
      </c>
      <c r="D133" s="50" t="s">
        <v>121</v>
      </c>
      <c r="E133" s="43" t="s">
        <v>889</v>
      </c>
      <c r="F133" s="50" t="s">
        <v>4</v>
      </c>
      <c r="G133" s="50" t="s">
        <v>66</v>
      </c>
      <c r="H133" s="39" t="s">
        <v>516</v>
      </c>
      <c r="I133" s="40" t="s">
        <v>507</v>
      </c>
      <c r="J133" s="10"/>
      <c r="K133" s="46">
        <v>16000</v>
      </c>
      <c r="L133" s="46">
        <f t="shared" si="9"/>
        <v>0</v>
      </c>
      <c r="M133" s="38">
        <v>0.2</v>
      </c>
      <c r="N133" s="46">
        <f t="shared" si="10"/>
        <v>0</v>
      </c>
      <c r="O133" s="46">
        <f t="shared" si="11"/>
        <v>0</v>
      </c>
    </row>
    <row r="134" spans="1:15" ht="36" outlineLevel="2">
      <c r="A134" s="31" t="s">
        <v>471</v>
      </c>
      <c r="B134" s="50" t="s">
        <v>140</v>
      </c>
      <c r="C134" s="3">
        <v>20</v>
      </c>
      <c r="D134" s="50" t="s">
        <v>122</v>
      </c>
      <c r="E134" s="43" t="s">
        <v>890</v>
      </c>
      <c r="F134" s="50" t="s">
        <v>4</v>
      </c>
      <c r="G134" s="50" t="s">
        <v>77</v>
      </c>
      <c r="H134" s="39" t="s">
        <v>517</v>
      </c>
      <c r="I134" s="40" t="s">
        <v>507</v>
      </c>
      <c r="J134" s="10"/>
      <c r="K134" s="46">
        <v>13000</v>
      </c>
      <c r="L134" s="46">
        <f t="shared" si="9"/>
        <v>0</v>
      </c>
      <c r="M134" s="38">
        <v>0.2</v>
      </c>
      <c r="N134" s="46">
        <f t="shared" si="10"/>
        <v>0</v>
      </c>
      <c r="O134" s="46">
        <f t="shared" si="11"/>
        <v>0</v>
      </c>
    </row>
    <row r="135" spans="1:15" ht="36" outlineLevel="2">
      <c r="A135" s="31" t="s">
        <v>471</v>
      </c>
      <c r="B135" s="50" t="s">
        <v>140</v>
      </c>
      <c r="C135" s="3">
        <v>21</v>
      </c>
      <c r="D135" s="50" t="s">
        <v>144</v>
      </c>
      <c r="E135" s="43" t="s">
        <v>891</v>
      </c>
      <c r="F135" s="50" t="s">
        <v>4</v>
      </c>
      <c r="G135" s="50" t="s">
        <v>79</v>
      </c>
      <c r="H135" s="39" t="s">
        <v>552</v>
      </c>
      <c r="I135" s="40" t="s">
        <v>507</v>
      </c>
      <c r="J135" s="10"/>
      <c r="K135" s="46">
        <v>1250</v>
      </c>
      <c r="L135" s="46">
        <f t="shared" si="9"/>
        <v>0</v>
      </c>
      <c r="M135" s="38">
        <v>0.2</v>
      </c>
      <c r="N135" s="46">
        <f t="shared" si="10"/>
        <v>0</v>
      </c>
      <c r="O135" s="46">
        <f t="shared" si="11"/>
        <v>0</v>
      </c>
    </row>
    <row r="136" spans="1:15" ht="36" outlineLevel="2">
      <c r="A136" s="31" t="s">
        <v>471</v>
      </c>
      <c r="B136" s="50" t="s">
        <v>140</v>
      </c>
      <c r="C136" s="3">
        <v>22</v>
      </c>
      <c r="D136" s="50" t="s">
        <v>145</v>
      </c>
      <c r="E136" s="43" t="s">
        <v>892</v>
      </c>
      <c r="F136" s="50" t="s">
        <v>4</v>
      </c>
      <c r="G136" s="50" t="s">
        <v>79</v>
      </c>
      <c r="H136" s="39" t="s">
        <v>553</v>
      </c>
      <c r="I136" s="40" t="s">
        <v>507</v>
      </c>
      <c r="J136" s="10"/>
      <c r="K136" s="46">
        <v>1250</v>
      </c>
      <c r="L136" s="46">
        <f t="shared" si="9"/>
        <v>0</v>
      </c>
      <c r="M136" s="38">
        <v>0.2</v>
      </c>
      <c r="N136" s="46">
        <f t="shared" si="10"/>
        <v>0</v>
      </c>
      <c r="O136" s="46">
        <f t="shared" si="11"/>
        <v>0</v>
      </c>
    </row>
    <row r="137" spans="1:15" ht="36" outlineLevel="2">
      <c r="A137" s="31" t="s">
        <v>471</v>
      </c>
      <c r="B137" s="50" t="s">
        <v>140</v>
      </c>
      <c r="C137" s="3">
        <v>23</v>
      </c>
      <c r="D137" s="50" t="s">
        <v>81</v>
      </c>
      <c r="E137" s="43" t="s">
        <v>893</v>
      </c>
      <c r="F137" s="50" t="s">
        <v>4</v>
      </c>
      <c r="G137" s="50" t="s">
        <v>82</v>
      </c>
      <c r="H137" s="39" t="s">
        <v>81</v>
      </c>
      <c r="I137" s="40" t="s">
        <v>507</v>
      </c>
      <c r="J137" s="10"/>
      <c r="K137" s="46">
        <v>10000</v>
      </c>
      <c r="L137" s="46">
        <f t="shared" si="9"/>
        <v>0</v>
      </c>
      <c r="M137" s="38">
        <v>0.2</v>
      </c>
      <c r="N137" s="46">
        <f t="shared" si="10"/>
        <v>0</v>
      </c>
      <c r="O137" s="46">
        <f t="shared" si="11"/>
        <v>0</v>
      </c>
    </row>
    <row r="138" spans="1:15" ht="36" outlineLevel="2">
      <c r="A138" s="31" t="s">
        <v>471</v>
      </c>
      <c r="B138" s="50" t="s">
        <v>140</v>
      </c>
      <c r="C138" s="3">
        <v>24</v>
      </c>
      <c r="D138" s="50" t="s">
        <v>146</v>
      </c>
      <c r="E138" s="43" t="s">
        <v>894</v>
      </c>
      <c r="F138" s="50" t="s">
        <v>4</v>
      </c>
      <c r="G138" s="50" t="s">
        <v>77</v>
      </c>
      <c r="H138" s="39" t="s">
        <v>554</v>
      </c>
      <c r="I138" s="40" t="s">
        <v>507</v>
      </c>
      <c r="J138" s="10"/>
      <c r="K138" s="46">
        <v>10564</v>
      </c>
      <c r="L138" s="46">
        <f t="shared" si="9"/>
        <v>0</v>
      </c>
      <c r="M138" s="38">
        <v>0.2</v>
      </c>
      <c r="N138" s="46">
        <f t="shared" si="10"/>
        <v>0</v>
      </c>
      <c r="O138" s="46">
        <f t="shared" si="11"/>
        <v>0</v>
      </c>
    </row>
    <row r="139" spans="1:15" ht="36" outlineLevel="2">
      <c r="A139" s="31" t="s">
        <v>471</v>
      </c>
      <c r="B139" s="50" t="s">
        <v>140</v>
      </c>
      <c r="C139" s="3">
        <v>25</v>
      </c>
      <c r="D139" s="50" t="s">
        <v>147</v>
      </c>
      <c r="E139" s="43" t="s">
        <v>895</v>
      </c>
      <c r="F139" s="50" t="s">
        <v>4</v>
      </c>
      <c r="G139" s="50" t="s">
        <v>148</v>
      </c>
      <c r="H139" s="39" t="s">
        <v>555</v>
      </c>
      <c r="I139" s="40" t="s">
        <v>507</v>
      </c>
      <c r="J139" s="10"/>
      <c r="K139" s="46">
        <v>2383</v>
      </c>
      <c r="L139" s="46">
        <f t="shared" si="9"/>
        <v>0</v>
      </c>
      <c r="M139" s="38">
        <v>0.2</v>
      </c>
      <c r="N139" s="46">
        <f t="shared" si="10"/>
        <v>0</v>
      </c>
      <c r="O139" s="46">
        <f t="shared" si="11"/>
        <v>0</v>
      </c>
    </row>
    <row r="140" spans="1:15" ht="36" outlineLevel="2">
      <c r="A140" s="31" t="s">
        <v>471</v>
      </c>
      <c r="B140" s="50" t="s">
        <v>140</v>
      </c>
      <c r="C140" s="3">
        <v>26</v>
      </c>
      <c r="D140" s="50" t="s">
        <v>149</v>
      </c>
      <c r="E140" s="43" t="s">
        <v>896</v>
      </c>
      <c r="F140" s="50" t="s">
        <v>4</v>
      </c>
      <c r="G140" s="50" t="s">
        <v>143</v>
      </c>
      <c r="H140" s="39" t="s">
        <v>556</v>
      </c>
      <c r="I140" s="40" t="s">
        <v>507</v>
      </c>
      <c r="J140" s="10"/>
      <c r="K140" s="46">
        <v>1769</v>
      </c>
      <c r="L140" s="46">
        <f t="shared" si="9"/>
        <v>0</v>
      </c>
      <c r="M140" s="38">
        <v>0.2</v>
      </c>
      <c r="N140" s="46">
        <f t="shared" si="10"/>
        <v>0</v>
      </c>
      <c r="O140" s="46">
        <f t="shared" si="11"/>
        <v>0</v>
      </c>
    </row>
    <row r="141" spans="1:15" ht="36" outlineLevel="2">
      <c r="A141" s="31" t="s">
        <v>471</v>
      </c>
      <c r="B141" s="50" t="s">
        <v>140</v>
      </c>
      <c r="C141" s="3">
        <v>27</v>
      </c>
      <c r="D141" s="50" t="s">
        <v>150</v>
      </c>
      <c r="E141" s="43" t="s">
        <v>897</v>
      </c>
      <c r="F141" s="50" t="s">
        <v>4</v>
      </c>
      <c r="G141" s="50" t="s">
        <v>151</v>
      </c>
      <c r="H141" s="39" t="s">
        <v>557</v>
      </c>
      <c r="I141" s="40" t="s">
        <v>507</v>
      </c>
      <c r="J141" s="10"/>
      <c r="K141" s="46">
        <v>1769</v>
      </c>
      <c r="L141" s="46">
        <f t="shared" si="9"/>
        <v>0</v>
      </c>
      <c r="M141" s="38">
        <v>0.2</v>
      </c>
      <c r="N141" s="46">
        <f t="shared" si="10"/>
        <v>0</v>
      </c>
      <c r="O141" s="46">
        <f t="shared" si="11"/>
        <v>0</v>
      </c>
    </row>
    <row r="142" spans="1:15" ht="36" outlineLevel="2">
      <c r="A142" s="31" t="s">
        <v>471</v>
      </c>
      <c r="B142" s="50" t="s">
        <v>140</v>
      </c>
      <c r="C142" s="3">
        <v>28</v>
      </c>
      <c r="D142" s="50" t="s">
        <v>152</v>
      </c>
      <c r="E142" s="43" t="s">
        <v>898</v>
      </c>
      <c r="F142" s="50" t="s">
        <v>4</v>
      </c>
      <c r="G142" s="50" t="s">
        <v>153</v>
      </c>
      <c r="H142" s="39" t="s">
        <v>558</v>
      </c>
      <c r="I142" s="40" t="s">
        <v>507</v>
      </c>
      <c r="J142" s="10"/>
      <c r="K142" s="46">
        <v>8420</v>
      </c>
      <c r="L142" s="46">
        <f t="shared" si="9"/>
        <v>0</v>
      </c>
      <c r="M142" s="38">
        <v>0.2</v>
      </c>
      <c r="N142" s="46">
        <f t="shared" si="10"/>
        <v>0</v>
      </c>
      <c r="O142" s="46">
        <f t="shared" si="11"/>
        <v>0</v>
      </c>
    </row>
    <row r="143" spans="1:15" ht="36" outlineLevel="2">
      <c r="A143" s="31" t="s">
        <v>471</v>
      </c>
      <c r="B143" s="50" t="s">
        <v>140</v>
      </c>
      <c r="C143" s="3">
        <v>29</v>
      </c>
      <c r="D143" s="50" t="s">
        <v>154</v>
      </c>
      <c r="E143" s="43" t="s">
        <v>899</v>
      </c>
      <c r="F143" s="50" t="s">
        <v>4</v>
      </c>
      <c r="G143" s="50" t="s">
        <v>155</v>
      </c>
      <c r="H143" s="39" t="s">
        <v>559</v>
      </c>
      <c r="I143" s="40" t="s">
        <v>507</v>
      </c>
      <c r="J143" s="10"/>
      <c r="K143" s="46">
        <v>16012</v>
      </c>
      <c r="L143" s="46">
        <f t="shared" si="9"/>
        <v>0</v>
      </c>
      <c r="M143" s="38">
        <v>0.2</v>
      </c>
      <c r="N143" s="46">
        <f t="shared" si="10"/>
        <v>0</v>
      </c>
      <c r="O143" s="46">
        <f t="shared" si="11"/>
        <v>0</v>
      </c>
    </row>
    <row r="144" spans="1:15" ht="36" outlineLevel="2">
      <c r="A144" s="31" t="s">
        <v>471</v>
      </c>
      <c r="B144" s="50" t="s">
        <v>140</v>
      </c>
      <c r="C144" s="3">
        <v>30</v>
      </c>
      <c r="D144" s="50" t="s">
        <v>110</v>
      </c>
      <c r="E144" s="43" t="s">
        <v>900</v>
      </c>
      <c r="F144" s="50" t="s">
        <v>4</v>
      </c>
      <c r="G144" s="50" t="s">
        <v>111</v>
      </c>
      <c r="H144" s="39" t="s">
        <v>529</v>
      </c>
      <c r="I144" s="40" t="s">
        <v>507</v>
      </c>
      <c r="J144" s="10"/>
      <c r="K144" s="46">
        <v>72150</v>
      </c>
      <c r="L144" s="46">
        <f t="shared" si="9"/>
        <v>0</v>
      </c>
      <c r="M144" s="38">
        <v>0.2</v>
      </c>
      <c r="N144" s="46">
        <f t="shared" si="10"/>
        <v>0</v>
      </c>
      <c r="O144" s="46">
        <f t="shared" si="11"/>
        <v>0</v>
      </c>
    </row>
    <row r="145" spans="1:15" ht="36" outlineLevel="2">
      <c r="A145" s="31" t="s">
        <v>471</v>
      </c>
      <c r="B145" s="50" t="s">
        <v>140</v>
      </c>
      <c r="C145" s="3">
        <v>31</v>
      </c>
      <c r="D145" s="8" t="s">
        <v>71</v>
      </c>
      <c r="E145" s="43" t="s">
        <v>901</v>
      </c>
      <c r="F145" s="50" t="s">
        <v>4</v>
      </c>
      <c r="G145" s="8" t="s">
        <v>66</v>
      </c>
      <c r="H145" s="41" t="s">
        <v>514</v>
      </c>
      <c r="I145" s="40" t="s">
        <v>507</v>
      </c>
      <c r="J145" s="10"/>
      <c r="K145" s="46">
        <v>24350</v>
      </c>
      <c r="L145" s="46">
        <f t="shared" si="9"/>
        <v>0</v>
      </c>
      <c r="M145" s="38">
        <v>0.2</v>
      </c>
      <c r="N145" s="46">
        <f t="shared" si="10"/>
        <v>0</v>
      </c>
      <c r="O145" s="46">
        <f t="shared" si="11"/>
        <v>0</v>
      </c>
    </row>
    <row r="146" spans="1:15" ht="36" outlineLevel="2">
      <c r="A146" s="31" t="s">
        <v>471</v>
      </c>
      <c r="B146" s="50" t="s">
        <v>140</v>
      </c>
      <c r="C146" s="3">
        <v>32</v>
      </c>
      <c r="D146" s="8" t="s">
        <v>90</v>
      </c>
      <c r="E146" s="43" t="s">
        <v>902</v>
      </c>
      <c r="F146" s="50" t="s">
        <v>4</v>
      </c>
      <c r="G146" s="8" t="s">
        <v>66</v>
      </c>
      <c r="H146" s="41" t="s">
        <v>511</v>
      </c>
      <c r="I146" s="40" t="s">
        <v>507</v>
      </c>
      <c r="J146" s="10"/>
      <c r="K146" s="46">
        <v>11687</v>
      </c>
      <c r="L146" s="46">
        <f t="shared" si="9"/>
        <v>0</v>
      </c>
      <c r="M146" s="38">
        <v>0.2</v>
      </c>
      <c r="N146" s="46">
        <f t="shared" si="10"/>
        <v>0</v>
      </c>
      <c r="O146" s="46">
        <f t="shared" si="11"/>
        <v>0</v>
      </c>
    </row>
    <row r="147" spans="1:15" ht="36" outlineLevel="2">
      <c r="A147" s="31" t="s">
        <v>471</v>
      </c>
      <c r="B147" s="50" t="s">
        <v>140</v>
      </c>
      <c r="C147" s="3">
        <v>33</v>
      </c>
      <c r="D147" s="8" t="s">
        <v>120</v>
      </c>
      <c r="E147" s="43" t="s">
        <v>903</v>
      </c>
      <c r="F147" s="50" t="s">
        <v>4</v>
      </c>
      <c r="G147" s="8">
        <v>30</v>
      </c>
      <c r="H147" s="41" t="s">
        <v>542</v>
      </c>
      <c r="I147" s="40" t="s">
        <v>507</v>
      </c>
      <c r="J147" s="10"/>
      <c r="K147" s="46">
        <v>21150</v>
      </c>
      <c r="L147" s="46">
        <f t="shared" si="9"/>
        <v>0</v>
      </c>
      <c r="M147" s="38">
        <v>0.2</v>
      </c>
      <c r="N147" s="46">
        <f t="shared" si="10"/>
        <v>0</v>
      </c>
      <c r="O147" s="46">
        <f t="shared" si="11"/>
        <v>0</v>
      </c>
    </row>
    <row r="148" spans="1:15" customFormat="1" ht="36" outlineLevel="2">
      <c r="A148" s="31" t="s">
        <v>471</v>
      </c>
      <c r="B148" s="50" t="s">
        <v>140</v>
      </c>
      <c r="C148" s="3">
        <v>34</v>
      </c>
      <c r="D148" s="9" t="s">
        <v>123</v>
      </c>
      <c r="E148" s="43" t="s">
        <v>904</v>
      </c>
      <c r="F148" s="50" t="s">
        <v>4</v>
      </c>
      <c r="G148" s="9" t="s">
        <v>77</v>
      </c>
      <c r="H148" s="42" t="s">
        <v>543</v>
      </c>
      <c r="I148" s="40" t="s">
        <v>507</v>
      </c>
      <c r="J148" s="10"/>
      <c r="K148" s="46">
        <v>19128</v>
      </c>
      <c r="L148" s="46">
        <f t="shared" si="9"/>
        <v>0</v>
      </c>
      <c r="M148" s="38">
        <v>0.2</v>
      </c>
      <c r="N148" s="46">
        <f t="shared" si="10"/>
        <v>0</v>
      </c>
      <c r="O148" s="46">
        <f t="shared" si="11"/>
        <v>0</v>
      </c>
    </row>
    <row r="149" spans="1:15" ht="36" outlineLevel="2">
      <c r="A149" s="31" t="s">
        <v>471</v>
      </c>
      <c r="B149" s="50" t="s">
        <v>140</v>
      </c>
      <c r="C149" s="3">
        <v>35</v>
      </c>
      <c r="D149" s="50" t="s">
        <v>124</v>
      </c>
      <c r="E149" s="43" t="s">
        <v>905</v>
      </c>
      <c r="F149" s="50" t="s">
        <v>4</v>
      </c>
      <c r="G149" s="9" t="s">
        <v>125</v>
      </c>
      <c r="H149" s="39" t="s">
        <v>544</v>
      </c>
      <c r="I149" s="40" t="s">
        <v>507</v>
      </c>
      <c r="J149" s="10"/>
      <c r="K149" s="46">
        <v>3058</v>
      </c>
      <c r="L149" s="46">
        <f t="shared" si="9"/>
        <v>0</v>
      </c>
      <c r="M149" s="38">
        <v>0.2</v>
      </c>
      <c r="N149" s="46">
        <f t="shared" si="10"/>
        <v>0</v>
      </c>
      <c r="O149" s="46">
        <f t="shared" si="11"/>
        <v>0</v>
      </c>
    </row>
    <row r="150" spans="1:15" ht="36" outlineLevel="2">
      <c r="A150" s="31" t="s">
        <v>471</v>
      </c>
      <c r="B150" s="50" t="s">
        <v>140</v>
      </c>
      <c r="C150" s="3">
        <v>36</v>
      </c>
      <c r="D150" s="50" t="s">
        <v>126</v>
      </c>
      <c r="E150" s="43" t="s">
        <v>906</v>
      </c>
      <c r="F150" s="50" t="s">
        <v>4</v>
      </c>
      <c r="G150" s="9" t="s">
        <v>125</v>
      </c>
      <c r="H150" s="39" t="s">
        <v>544</v>
      </c>
      <c r="I150" s="40" t="s">
        <v>507</v>
      </c>
      <c r="J150" s="10"/>
      <c r="K150" s="46">
        <v>3058</v>
      </c>
      <c r="L150" s="46">
        <f t="shared" si="9"/>
        <v>0</v>
      </c>
      <c r="M150" s="38">
        <v>0.2</v>
      </c>
      <c r="N150" s="46">
        <f t="shared" si="10"/>
        <v>0</v>
      </c>
      <c r="O150" s="46">
        <f t="shared" si="11"/>
        <v>0</v>
      </c>
    </row>
    <row r="151" spans="1:15" customFormat="1" ht="36" outlineLevel="2">
      <c r="A151" s="31" t="s">
        <v>471</v>
      </c>
      <c r="B151" s="50" t="s">
        <v>140</v>
      </c>
      <c r="C151" s="3">
        <v>37</v>
      </c>
      <c r="D151" s="50" t="s">
        <v>127</v>
      </c>
      <c r="E151" s="43" t="s">
        <v>907</v>
      </c>
      <c r="F151" s="50" t="s">
        <v>4</v>
      </c>
      <c r="G151" s="50" t="s">
        <v>77</v>
      </c>
      <c r="H151" s="39" t="s">
        <v>545</v>
      </c>
      <c r="I151" s="40" t="s">
        <v>507</v>
      </c>
      <c r="J151" s="10"/>
      <c r="K151" s="46">
        <v>19128</v>
      </c>
      <c r="L151" s="46">
        <f t="shared" si="9"/>
        <v>0</v>
      </c>
      <c r="M151" s="38">
        <v>0.2</v>
      </c>
      <c r="N151" s="46">
        <f t="shared" si="10"/>
        <v>0</v>
      </c>
      <c r="O151" s="46">
        <f t="shared" si="11"/>
        <v>0</v>
      </c>
    </row>
    <row r="152" spans="1:15" ht="36" outlineLevel="2">
      <c r="A152" s="31" t="s">
        <v>471</v>
      </c>
      <c r="B152" s="50" t="s">
        <v>140</v>
      </c>
      <c r="C152" s="3">
        <v>38</v>
      </c>
      <c r="D152" s="50" t="s">
        <v>156</v>
      </c>
      <c r="E152" s="43" t="s">
        <v>908</v>
      </c>
      <c r="F152" s="50" t="s">
        <v>4</v>
      </c>
      <c r="G152" s="9" t="s">
        <v>125</v>
      </c>
      <c r="H152" s="39" t="s">
        <v>546</v>
      </c>
      <c r="I152" s="40" t="s">
        <v>507</v>
      </c>
      <c r="J152" s="10"/>
      <c r="K152" s="46">
        <v>3058</v>
      </c>
      <c r="L152" s="46">
        <f t="shared" si="9"/>
        <v>0</v>
      </c>
      <c r="M152" s="38">
        <v>0.2</v>
      </c>
      <c r="N152" s="46">
        <f t="shared" si="10"/>
        <v>0</v>
      </c>
      <c r="O152" s="46">
        <f t="shared" si="11"/>
        <v>0</v>
      </c>
    </row>
    <row r="153" spans="1:15" ht="36" outlineLevel="2">
      <c r="A153" s="31" t="s">
        <v>471</v>
      </c>
      <c r="B153" s="50" t="s">
        <v>140</v>
      </c>
      <c r="C153" s="3">
        <v>39</v>
      </c>
      <c r="D153" s="50" t="s">
        <v>129</v>
      </c>
      <c r="E153" s="43" t="s">
        <v>909</v>
      </c>
      <c r="F153" s="50" t="s">
        <v>4</v>
      </c>
      <c r="G153" s="9" t="s">
        <v>125</v>
      </c>
      <c r="H153" s="39" t="s">
        <v>546</v>
      </c>
      <c r="I153" s="40" t="s">
        <v>507</v>
      </c>
      <c r="J153" s="10"/>
      <c r="K153" s="46">
        <v>3058</v>
      </c>
      <c r="L153" s="46">
        <f t="shared" si="9"/>
        <v>0</v>
      </c>
      <c r="M153" s="38">
        <v>0.2</v>
      </c>
      <c r="N153" s="46">
        <f t="shared" si="10"/>
        <v>0</v>
      </c>
      <c r="O153" s="46">
        <f t="shared" si="11"/>
        <v>0</v>
      </c>
    </row>
    <row r="154" spans="1:15" customFormat="1" ht="36" outlineLevel="2">
      <c r="A154" s="31" t="s">
        <v>471</v>
      </c>
      <c r="B154" s="50" t="s">
        <v>140</v>
      </c>
      <c r="C154" s="3">
        <v>40</v>
      </c>
      <c r="D154" s="50" t="s">
        <v>130</v>
      </c>
      <c r="E154" s="43" t="s">
        <v>910</v>
      </c>
      <c r="F154" s="50" t="s">
        <v>4</v>
      </c>
      <c r="G154" s="50" t="s">
        <v>77</v>
      </c>
      <c r="H154" s="39" t="s">
        <v>547</v>
      </c>
      <c r="I154" s="40" t="s">
        <v>507</v>
      </c>
      <c r="J154" s="10"/>
      <c r="K154" s="46">
        <v>29700</v>
      </c>
      <c r="L154" s="46">
        <f t="shared" si="9"/>
        <v>0</v>
      </c>
      <c r="M154" s="38">
        <v>0.2</v>
      </c>
      <c r="N154" s="46">
        <f t="shared" si="10"/>
        <v>0</v>
      </c>
      <c r="O154" s="46">
        <f t="shared" si="11"/>
        <v>0</v>
      </c>
    </row>
    <row r="155" spans="1:15" customFormat="1" ht="36" outlineLevel="2">
      <c r="A155" s="31" t="s">
        <v>471</v>
      </c>
      <c r="B155" s="50" t="s">
        <v>140</v>
      </c>
      <c r="C155" s="3">
        <v>41</v>
      </c>
      <c r="D155" s="50" t="s">
        <v>131</v>
      </c>
      <c r="E155" s="43" t="s">
        <v>911</v>
      </c>
      <c r="F155" s="50" t="s">
        <v>4</v>
      </c>
      <c r="G155" s="50" t="s">
        <v>77</v>
      </c>
      <c r="H155" s="39" t="s">
        <v>547</v>
      </c>
      <c r="I155" s="40" t="s">
        <v>507</v>
      </c>
      <c r="J155" s="10"/>
      <c r="K155" s="46">
        <v>29700</v>
      </c>
      <c r="L155" s="46">
        <f t="shared" si="9"/>
        <v>0</v>
      </c>
      <c r="M155" s="38">
        <v>0.2</v>
      </c>
      <c r="N155" s="46">
        <f t="shared" si="10"/>
        <v>0</v>
      </c>
      <c r="O155" s="46">
        <f t="shared" si="11"/>
        <v>0</v>
      </c>
    </row>
    <row r="156" spans="1:15" ht="36" outlineLevel="2">
      <c r="A156" s="31" t="s">
        <v>471</v>
      </c>
      <c r="B156" s="50" t="s">
        <v>140</v>
      </c>
      <c r="C156" s="3">
        <v>42</v>
      </c>
      <c r="D156" s="50" t="s">
        <v>132</v>
      </c>
      <c r="E156" s="43" t="s">
        <v>912</v>
      </c>
      <c r="F156" s="50" t="s">
        <v>4</v>
      </c>
      <c r="G156" s="9" t="s">
        <v>125</v>
      </c>
      <c r="H156" s="39" t="s">
        <v>548</v>
      </c>
      <c r="I156" s="40" t="s">
        <v>507</v>
      </c>
      <c r="J156" s="10"/>
      <c r="K156" s="46">
        <v>5369</v>
      </c>
      <c r="L156" s="46">
        <f t="shared" si="9"/>
        <v>0</v>
      </c>
      <c r="M156" s="38">
        <v>0.2</v>
      </c>
      <c r="N156" s="46">
        <f t="shared" si="10"/>
        <v>0</v>
      </c>
      <c r="O156" s="46">
        <f t="shared" si="11"/>
        <v>0</v>
      </c>
    </row>
    <row r="157" spans="1:15" ht="36" outlineLevel="2">
      <c r="A157" s="31" t="s">
        <v>471</v>
      </c>
      <c r="B157" s="50" t="s">
        <v>140</v>
      </c>
      <c r="C157" s="3">
        <v>43</v>
      </c>
      <c r="D157" s="50" t="s">
        <v>133</v>
      </c>
      <c r="E157" s="43" t="s">
        <v>913</v>
      </c>
      <c r="F157" s="50" t="s">
        <v>4</v>
      </c>
      <c r="G157" s="9" t="s">
        <v>125</v>
      </c>
      <c r="H157" s="39" t="s">
        <v>548</v>
      </c>
      <c r="I157" s="40" t="s">
        <v>507</v>
      </c>
      <c r="J157" s="10"/>
      <c r="K157" s="46">
        <v>5369</v>
      </c>
      <c r="L157" s="46">
        <f t="shared" si="9"/>
        <v>0</v>
      </c>
      <c r="M157" s="38">
        <v>0.2</v>
      </c>
      <c r="N157" s="46">
        <f t="shared" si="10"/>
        <v>0</v>
      </c>
      <c r="O157" s="46">
        <f t="shared" si="11"/>
        <v>0</v>
      </c>
    </row>
    <row r="158" spans="1:15" ht="36" outlineLevel="2">
      <c r="A158" s="31" t="s">
        <v>471</v>
      </c>
      <c r="B158" s="50" t="s">
        <v>140</v>
      </c>
      <c r="C158" s="3">
        <v>44</v>
      </c>
      <c r="D158" s="50" t="s">
        <v>134</v>
      </c>
      <c r="E158" s="43" t="s">
        <v>914</v>
      </c>
      <c r="F158" s="50" t="s">
        <v>4</v>
      </c>
      <c r="G158" s="9" t="s">
        <v>125</v>
      </c>
      <c r="H158" s="39" t="s">
        <v>548</v>
      </c>
      <c r="I158" s="40" t="s">
        <v>507</v>
      </c>
      <c r="J158" s="10"/>
      <c r="K158" s="46">
        <v>5369</v>
      </c>
      <c r="L158" s="46">
        <f t="shared" si="9"/>
        <v>0</v>
      </c>
      <c r="M158" s="38">
        <v>0.2</v>
      </c>
      <c r="N158" s="46">
        <f t="shared" si="10"/>
        <v>0</v>
      </c>
      <c r="O158" s="46">
        <f t="shared" si="11"/>
        <v>0</v>
      </c>
    </row>
    <row r="159" spans="1:15" ht="36" outlineLevel="2">
      <c r="A159" s="31" t="s">
        <v>471</v>
      </c>
      <c r="B159" s="50" t="s">
        <v>140</v>
      </c>
      <c r="C159" s="3">
        <v>45</v>
      </c>
      <c r="D159" s="50" t="s">
        <v>135</v>
      </c>
      <c r="E159" s="43" t="s">
        <v>915</v>
      </c>
      <c r="F159" s="50" t="s">
        <v>4</v>
      </c>
      <c r="G159" s="50" t="s">
        <v>136</v>
      </c>
      <c r="H159" s="39" t="s">
        <v>135</v>
      </c>
      <c r="I159" s="40" t="s">
        <v>507</v>
      </c>
      <c r="J159" s="10"/>
      <c r="K159" s="46">
        <v>8600</v>
      </c>
      <c r="L159" s="46">
        <f t="shared" si="9"/>
        <v>0</v>
      </c>
      <c r="M159" s="38">
        <v>0.2</v>
      </c>
      <c r="N159" s="46">
        <f t="shared" si="10"/>
        <v>0</v>
      </c>
      <c r="O159" s="46">
        <f t="shared" si="11"/>
        <v>0</v>
      </c>
    </row>
    <row r="160" spans="1:15" customFormat="1" ht="36" outlineLevel="2">
      <c r="A160" s="31" t="s">
        <v>471</v>
      </c>
      <c r="B160" s="50" t="s">
        <v>140</v>
      </c>
      <c r="C160" s="3">
        <v>46</v>
      </c>
      <c r="D160" s="50" t="s">
        <v>137</v>
      </c>
      <c r="E160" s="43" t="s">
        <v>916</v>
      </c>
      <c r="F160" s="50" t="s">
        <v>4</v>
      </c>
      <c r="G160" s="50" t="s">
        <v>77</v>
      </c>
      <c r="H160" s="39" t="s">
        <v>549</v>
      </c>
      <c r="I160" s="40" t="s">
        <v>507</v>
      </c>
      <c r="J160" s="10"/>
      <c r="K160" s="46">
        <v>19128</v>
      </c>
      <c r="L160" s="46">
        <f t="shared" si="9"/>
        <v>0</v>
      </c>
      <c r="M160" s="38">
        <v>0.2</v>
      </c>
      <c r="N160" s="46">
        <f t="shared" si="10"/>
        <v>0</v>
      </c>
      <c r="O160" s="46">
        <f t="shared" si="11"/>
        <v>0</v>
      </c>
    </row>
    <row r="161" spans="1:15" ht="36" outlineLevel="2">
      <c r="A161" s="31" t="s">
        <v>471</v>
      </c>
      <c r="B161" s="50" t="s">
        <v>140</v>
      </c>
      <c r="C161" s="3">
        <v>47</v>
      </c>
      <c r="D161" s="50" t="s">
        <v>157</v>
      </c>
      <c r="E161" s="43" t="s">
        <v>917</v>
      </c>
      <c r="F161" s="50" t="s">
        <v>4</v>
      </c>
      <c r="G161" s="9" t="s">
        <v>125</v>
      </c>
      <c r="H161" s="39" t="s">
        <v>550</v>
      </c>
      <c r="I161" s="40" t="s">
        <v>507</v>
      </c>
      <c r="J161" s="10"/>
      <c r="K161" s="46">
        <v>3058</v>
      </c>
      <c r="L161" s="46">
        <f t="shared" si="9"/>
        <v>0</v>
      </c>
      <c r="M161" s="38">
        <v>0.2</v>
      </c>
      <c r="N161" s="46">
        <f t="shared" si="10"/>
        <v>0</v>
      </c>
      <c r="O161" s="46">
        <f t="shared" si="11"/>
        <v>0</v>
      </c>
    </row>
    <row r="162" spans="1:15" ht="36.75" outlineLevel="2" thickBot="1">
      <c r="A162" s="31" t="s">
        <v>471</v>
      </c>
      <c r="B162" s="50" t="s">
        <v>140</v>
      </c>
      <c r="C162" s="3">
        <v>48</v>
      </c>
      <c r="D162" s="50" t="s">
        <v>139</v>
      </c>
      <c r="E162" s="43" t="s">
        <v>918</v>
      </c>
      <c r="F162" s="50" t="s">
        <v>4</v>
      </c>
      <c r="G162" s="9" t="s">
        <v>125</v>
      </c>
      <c r="H162" s="39" t="s">
        <v>550</v>
      </c>
      <c r="I162" s="40" t="s">
        <v>507</v>
      </c>
      <c r="J162" s="10"/>
      <c r="K162" s="46">
        <v>3058</v>
      </c>
      <c r="L162" s="46">
        <f t="shared" si="9"/>
        <v>0</v>
      </c>
      <c r="M162" s="38">
        <v>0.2</v>
      </c>
      <c r="N162" s="46">
        <f t="shared" si="10"/>
        <v>0</v>
      </c>
      <c r="O162" s="46">
        <f t="shared" si="11"/>
        <v>0</v>
      </c>
    </row>
    <row r="163" spans="1:15" customFormat="1" ht="15.75" thickBot="1">
      <c r="A163" s="58" t="s">
        <v>491</v>
      </c>
      <c r="B163" s="59"/>
      <c r="C163" s="59"/>
      <c r="D163" s="59"/>
      <c r="E163" s="59"/>
      <c r="F163" s="59"/>
      <c r="G163" s="59"/>
      <c r="H163" s="59"/>
      <c r="I163" s="59"/>
      <c r="J163" s="59"/>
      <c r="K163" s="60"/>
      <c r="L163" s="35">
        <f>SUBTOTAL(9,L115:L162)</f>
        <v>0</v>
      </c>
      <c r="M163" s="36"/>
      <c r="N163" s="37">
        <f>SUBTOTAL(9,N115:N162)</f>
        <v>0</v>
      </c>
      <c r="O163" s="37">
        <f>SUBTOTAL(9,O115:O162)</f>
        <v>0</v>
      </c>
    </row>
    <row r="164" spans="1:15" ht="36" outlineLevel="2">
      <c r="A164" s="31" t="s">
        <v>472</v>
      </c>
      <c r="B164" s="50" t="s">
        <v>162</v>
      </c>
      <c r="C164" s="3">
        <v>1</v>
      </c>
      <c r="D164" s="50" t="s">
        <v>163</v>
      </c>
      <c r="E164" s="43" t="s">
        <v>919</v>
      </c>
      <c r="F164" s="7" t="s">
        <v>4</v>
      </c>
      <c r="G164" s="50" t="s">
        <v>164</v>
      </c>
      <c r="H164" s="50" t="s">
        <v>163</v>
      </c>
      <c r="I164" s="50" t="s">
        <v>577</v>
      </c>
      <c r="J164" s="10"/>
      <c r="K164" s="46">
        <v>36000</v>
      </c>
      <c r="L164" s="46">
        <f t="shared" ref="L164:L167" si="12">J164*K164</f>
        <v>0</v>
      </c>
      <c r="M164" s="38">
        <v>0.2</v>
      </c>
      <c r="N164" s="46">
        <f t="shared" ref="N164:N167" si="13">L164*M164</f>
        <v>0</v>
      </c>
      <c r="O164" s="46">
        <f t="shared" ref="O164:O167" si="14">L164+N164</f>
        <v>0</v>
      </c>
    </row>
    <row r="165" spans="1:15" ht="36" outlineLevel="2">
      <c r="A165" s="31" t="s">
        <v>472</v>
      </c>
      <c r="B165" s="50" t="s">
        <v>162</v>
      </c>
      <c r="C165" s="3">
        <v>2</v>
      </c>
      <c r="D165" s="50" t="s">
        <v>165</v>
      </c>
      <c r="E165" s="43" t="s">
        <v>920</v>
      </c>
      <c r="F165" s="7" t="s">
        <v>4</v>
      </c>
      <c r="G165" s="50" t="s">
        <v>164</v>
      </c>
      <c r="H165" s="50" t="s">
        <v>574</v>
      </c>
      <c r="I165" s="50" t="s">
        <v>577</v>
      </c>
      <c r="J165" s="10"/>
      <c r="K165" s="46">
        <v>36000</v>
      </c>
      <c r="L165" s="46">
        <f t="shared" si="12"/>
        <v>0</v>
      </c>
      <c r="M165" s="38">
        <v>0.2</v>
      </c>
      <c r="N165" s="46">
        <f t="shared" si="13"/>
        <v>0</v>
      </c>
      <c r="O165" s="46">
        <f t="shared" si="14"/>
        <v>0</v>
      </c>
    </row>
    <row r="166" spans="1:15" ht="36" outlineLevel="2">
      <c r="A166" s="31" t="s">
        <v>472</v>
      </c>
      <c r="B166" s="50" t="s">
        <v>162</v>
      </c>
      <c r="C166" s="3">
        <v>3</v>
      </c>
      <c r="D166" s="50" t="s">
        <v>166</v>
      </c>
      <c r="E166" s="43" t="s">
        <v>921</v>
      </c>
      <c r="F166" s="7" t="s">
        <v>11</v>
      </c>
      <c r="G166" s="50" t="s">
        <v>167</v>
      </c>
      <c r="H166" s="50" t="s">
        <v>575</v>
      </c>
      <c r="I166" s="50" t="s">
        <v>577</v>
      </c>
      <c r="J166" s="10"/>
      <c r="K166" s="46">
        <v>9000</v>
      </c>
      <c r="L166" s="46">
        <f t="shared" si="12"/>
        <v>0</v>
      </c>
      <c r="M166" s="38">
        <v>0.2</v>
      </c>
      <c r="N166" s="46">
        <f t="shared" si="13"/>
        <v>0</v>
      </c>
      <c r="O166" s="46">
        <f t="shared" si="14"/>
        <v>0</v>
      </c>
    </row>
    <row r="167" spans="1:15" customFormat="1" ht="36.75" outlineLevel="2" thickBot="1">
      <c r="A167" s="31" t="s">
        <v>472</v>
      </c>
      <c r="B167" s="50" t="s">
        <v>162</v>
      </c>
      <c r="C167" s="3">
        <v>4</v>
      </c>
      <c r="D167" s="50" t="s">
        <v>168</v>
      </c>
      <c r="E167" s="43" t="s">
        <v>922</v>
      </c>
      <c r="F167" s="50" t="s">
        <v>11</v>
      </c>
      <c r="G167" s="50" t="s">
        <v>7</v>
      </c>
      <c r="H167" s="50" t="s">
        <v>576</v>
      </c>
      <c r="I167" s="50" t="s">
        <v>577</v>
      </c>
      <c r="J167" s="10"/>
      <c r="K167" s="46">
        <v>18500</v>
      </c>
      <c r="L167" s="46">
        <f t="shared" si="12"/>
        <v>0</v>
      </c>
      <c r="M167" s="38">
        <v>0.2</v>
      </c>
      <c r="N167" s="46">
        <f t="shared" si="13"/>
        <v>0</v>
      </c>
      <c r="O167" s="46">
        <f t="shared" si="14"/>
        <v>0</v>
      </c>
    </row>
    <row r="168" spans="1:15" customFormat="1" ht="15.75" thickBot="1">
      <c r="A168" s="58" t="s">
        <v>492</v>
      </c>
      <c r="B168" s="59"/>
      <c r="C168" s="59"/>
      <c r="D168" s="59"/>
      <c r="E168" s="59"/>
      <c r="F168" s="59"/>
      <c r="G168" s="59"/>
      <c r="H168" s="59"/>
      <c r="I168" s="59"/>
      <c r="J168" s="59"/>
      <c r="K168" s="60"/>
      <c r="L168" s="32">
        <f>SUBTOTAL(9,L164:L167)</f>
        <v>0</v>
      </c>
      <c r="M168" s="33"/>
      <c r="N168" s="34">
        <f>SUBTOTAL(9,N164:N167)</f>
        <v>0</v>
      </c>
      <c r="O168" s="34">
        <f>SUBTOTAL(9,O164:O167)</f>
        <v>0</v>
      </c>
    </row>
    <row r="169" spans="1:15" ht="24" outlineLevel="2">
      <c r="A169" s="31" t="s">
        <v>473</v>
      </c>
      <c r="B169" s="50" t="s">
        <v>178</v>
      </c>
      <c r="C169" s="3">
        <v>1</v>
      </c>
      <c r="D169" s="50" t="s">
        <v>179</v>
      </c>
      <c r="E169" s="43" t="s">
        <v>923</v>
      </c>
      <c r="F169" s="7" t="s">
        <v>4</v>
      </c>
      <c r="G169" s="50" t="s">
        <v>180</v>
      </c>
      <c r="H169" s="50" t="s">
        <v>578</v>
      </c>
      <c r="I169" s="43" t="s">
        <v>585</v>
      </c>
      <c r="J169" s="10"/>
      <c r="K169" s="46">
        <v>1000</v>
      </c>
      <c r="L169" s="46">
        <f t="shared" ref="L169:L218" si="15">J169*K169</f>
        <v>0</v>
      </c>
      <c r="M169" s="38">
        <v>0.2</v>
      </c>
      <c r="N169" s="46">
        <f t="shared" ref="N169:N218" si="16">L169*M169</f>
        <v>0</v>
      </c>
      <c r="O169" s="46">
        <f t="shared" ref="O169:O218" si="17">L169+N169</f>
        <v>0</v>
      </c>
    </row>
    <row r="170" spans="1:15" ht="36" outlineLevel="2">
      <c r="A170" s="31" t="s">
        <v>473</v>
      </c>
      <c r="B170" s="50" t="s">
        <v>178</v>
      </c>
      <c r="C170" s="3">
        <v>2</v>
      </c>
      <c r="D170" s="50" t="s">
        <v>181</v>
      </c>
      <c r="E170" s="43" t="s">
        <v>924</v>
      </c>
      <c r="F170" s="7" t="s">
        <v>4</v>
      </c>
      <c r="G170" s="50" t="s">
        <v>180</v>
      </c>
      <c r="H170" s="50" t="s">
        <v>579</v>
      </c>
      <c r="I170" s="43" t="s">
        <v>585</v>
      </c>
      <c r="J170" s="10"/>
      <c r="K170" s="46">
        <v>1100</v>
      </c>
      <c r="L170" s="46">
        <f t="shared" si="15"/>
        <v>0</v>
      </c>
      <c r="M170" s="38">
        <v>0.2</v>
      </c>
      <c r="N170" s="46">
        <f t="shared" si="16"/>
        <v>0</v>
      </c>
      <c r="O170" s="46">
        <f t="shared" si="17"/>
        <v>0</v>
      </c>
    </row>
    <row r="171" spans="1:15" ht="24" outlineLevel="2">
      <c r="A171" s="31" t="s">
        <v>473</v>
      </c>
      <c r="B171" s="50" t="s">
        <v>178</v>
      </c>
      <c r="C171" s="3">
        <v>3</v>
      </c>
      <c r="D171" s="50" t="s">
        <v>182</v>
      </c>
      <c r="E171" s="43" t="s">
        <v>925</v>
      </c>
      <c r="F171" s="7" t="s">
        <v>4</v>
      </c>
      <c r="G171" s="50" t="s">
        <v>180</v>
      </c>
      <c r="H171" s="50" t="s">
        <v>580</v>
      </c>
      <c r="I171" s="43" t="s">
        <v>585</v>
      </c>
      <c r="J171" s="10"/>
      <c r="K171" s="46">
        <v>1000</v>
      </c>
      <c r="L171" s="46">
        <f t="shared" si="15"/>
        <v>0</v>
      </c>
      <c r="M171" s="38">
        <v>0.2</v>
      </c>
      <c r="N171" s="46">
        <f t="shared" si="16"/>
        <v>0</v>
      </c>
      <c r="O171" s="46">
        <f t="shared" si="17"/>
        <v>0</v>
      </c>
    </row>
    <row r="172" spans="1:15" ht="24" outlineLevel="2">
      <c r="A172" s="31" t="s">
        <v>473</v>
      </c>
      <c r="B172" s="50" t="s">
        <v>178</v>
      </c>
      <c r="C172" s="3">
        <v>4</v>
      </c>
      <c r="D172" s="50" t="s">
        <v>183</v>
      </c>
      <c r="E172" s="43" t="s">
        <v>926</v>
      </c>
      <c r="F172" s="7" t="s">
        <v>4</v>
      </c>
      <c r="G172" s="50" t="s">
        <v>180</v>
      </c>
      <c r="H172" s="50" t="s">
        <v>581</v>
      </c>
      <c r="I172" s="43" t="s">
        <v>585</v>
      </c>
      <c r="J172" s="10"/>
      <c r="K172" s="46">
        <v>450</v>
      </c>
      <c r="L172" s="46">
        <f t="shared" si="15"/>
        <v>0</v>
      </c>
      <c r="M172" s="38">
        <v>0.2</v>
      </c>
      <c r="N172" s="46">
        <f t="shared" si="16"/>
        <v>0</v>
      </c>
      <c r="O172" s="46">
        <f t="shared" si="17"/>
        <v>0</v>
      </c>
    </row>
    <row r="173" spans="1:15" ht="24" outlineLevel="2">
      <c r="A173" s="31" t="s">
        <v>473</v>
      </c>
      <c r="B173" s="50" t="s">
        <v>178</v>
      </c>
      <c r="C173" s="3">
        <v>5</v>
      </c>
      <c r="D173" s="50" t="s">
        <v>184</v>
      </c>
      <c r="E173" s="43" t="s">
        <v>927</v>
      </c>
      <c r="F173" s="7" t="s">
        <v>4</v>
      </c>
      <c r="G173" s="50" t="s">
        <v>180</v>
      </c>
      <c r="H173" s="50" t="s">
        <v>582</v>
      </c>
      <c r="I173" s="43" t="s">
        <v>585</v>
      </c>
      <c r="J173" s="10"/>
      <c r="K173" s="46">
        <v>550</v>
      </c>
      <c r="L173" s="46">
        <f t="shared" si="15"/>
        <v>0</v>
      </c>
      <c r="M173" s="38">
        <v>0.2</v>
      </c>
      <c r="N173" s="46">
        <f t="shared" si="16"/>
        <v>0</v>
      </c>
      <c r="O173" s="46">
        <f t="shared" si="17"/>
        <v>0</v>
      </c>
    </row>
    <row r="174" spans="1:15" ht="24" outlineLevel="2">
      <c r="A174" s="31" t="s">
        <v>473</v>
      </c>
      <c r="B174" s="50" t="s">
        <v>178</v>
      </c>
      <c r="C174" s="3">
        <v>6</v>
      </c>
      <c r="D174" s="50" t="s">
        <v>185</v>
      </c>
      <c r="E174" s="43" t="s">
        <v>928</v>
      </c>
      <c r="F174" s="7" t="s">
        <v>4</v>
      </c>
      <c r="G174" s="50" t="s">
        <v>186</v>
      </c>
      <c r="H174" s="50" t="s">
        <v>583</v>
      </c>
      <c r="I174" s="43" t="s">
        <v>585</v>
      </c>
      <c r="J174" s="10"/>
      <c r="K174" s="46">
        <v>5300</v>
      </c>
      <c r="L174" s="46">
        <f t="shared" si="15"/>
        <v>0</v>
      </c>
      <c r="M174" s="38">
        <v>0.2</v>
      </c>
      <c r="N174" s="46">
        <f t="shared" si="16"/>
        <v>0</v>
      </c>
      <c r="O174" s="46">
        <f t="shared" si="17"/>
        <v>0</v>
      </c>
    </row>
    <row r="175" spans="1:15" ht="24.75" outlineLevel="2" thickBot="1">
      <c r="A175" s="31" t="s">
        <v>473</v>
      </c>
      <c r="B175" s="50" t="s">
        <v>178</v>
      </c>
      <c r="C175" s="3">
        <v>7</v>
      </c>
      <c r="D175" s="50" t="s">
        <v>187</v>
      </c>
      <c r="E175" s="43" t="s">
        <v>929</v>
      </c>
      <c r="F175" s="7" t="s">
        <v>4</v>
      </c>
      <c r="G175" s="50" t="s">
        <v>186</v>
      </c>
      <c r="H175" s="50" t="s">
        <v>584</v>
      </c>
      <c r="I175" s="43" t="s">
        <v>585</v>
      </c>
      <c r="J175" s="10"/>
      <c r="K175" s="46">
        <v>5300</v>
      </c>
      <c r="L175" s="46">
        <f t="shared" si="15"/>
        <v>0</v>
      </c>
      <c r="M175" s="38">
        <v>0.2</v>
      </c>
      <c r="N175" s="46">
        <f t="shared" si="16"/>
        <v>0</v>
      </c>
      <c r="O175" s="46">
        <f t="shared" si="17"/>
        <v>0</v>
      </c>
    </row>
    <row r="176" spans="1:15" customFormat="1" ht="15.75" thickBot="1">
      <c r="A176" s="58" t="s">
        <v>493</v>
      </c>
      <c r="B176" s="59"/>
      <c r="C176" s="59"/>
      <c r="D176" s="59"/>
      <c r="E176" s="59"/>
      <c r="F176" s="59"/>
      <c r="G176" s="59"/>
      <c r="H176" s="59"/>
      <c r="I176" s="59"/>
      <c r="J176" s="59"/>
      <c r="K176" s="60"/>
      <c r="L176" s="32">
        <f>SUBTOTAL(9,L169:L175)</f>
        <v>0</v>
      </c>
      <c r="M176" s="33"/>
      <c r="N176" s="34">
        <f>SUBTOTAL(9,N169:N175)</f>
        <v>0</v>
      </c>
      <c r="O176" s="34">
        <f>SUBTOTAL(9,O169:O175)</f>
        <v>0</v>
      </c>
    </row>
    <row r="177" spans="1:15" ht="36" outlineLevel="2">
      <c r="A177" s="31" t="s">
        <v>474</v>
      </c>
      <c r="B177" s="50" t="s">
        <v>188</v>
      </c>
      <c r="C177" s="3">
        <v>1</v>
      </c>
      <c r="D177" s="50" t="s">
        <v>189</v>
      </c>
      <c r="E177" s="43" t="s">
        <v>930</v>
      </c>
      <c r="F177" s="7" t="s">
        <v>4</v>
      </c>
      <c r="G177" s="50" t="s">
        <v>46</v>
      </c>
      <c r="H177" s="50" t="s">
        <v>586</v>
      </c>
      <c r="I177" s="43" t="s">
        <v>585</v>
      </c>
      <c r="J177" s="10"/>
      <c r="K177" s="46">
        <v>99600</v>
      </c>
      <c r="L177" s="46">
        <f t="shared" si="15"/>
        <v>0</v>
      </c>
      <c r="M177" s="38">
        <v>0.2</v>
      </c>
      <c r="N177" s="46">
        <f t="shared" si="16"/>
        <v>0</v>
      </c>
      <c r="O177" s="46">
        <f t="shared" si="17"/>
        <v>0</v>
      </c>
    </row>
    <row r="178" spans="1:15" ht="36" outlineLevel="2">
      <c r="A178" s="31" t="s">
        <v>474</v>
      </c>
      <c r="B178" s="50" t="s">
        <v>188</v>
      </c>
      <c r="C178" s="3">
        <v>2</v>
      </c>
      <c r="D178" s="50" t="s">
        <v>189</v>
      </c>
      <c r="E178" s="43" t="s">
        <v>931</v>
      </c>
      <c r="F178" s="7" t="s">
        <v>4</v>
      </c>
      <c r="G178" s="50" t="s">
        <v>190</v>
      </c>
      <c r="H178" s="50" t="s">
        <v>587</v>
      </c>
      <c r="I178" s="43" t="s">
        <v>585</v>
      </c>
      <c r="J178" s="10"/>
      <c r="K178" s="46">
        <v>50000</v>
      </c>
      <c r="L178" s="46">
        <f t="shared" si="15"/>
        <v>0</v>
      </c>
      <c r="M178" s="38">
        <v>0.2</v>
      </c>
      <c r="N178" s="46">
        <f t="shared" si="16"/>
        <v>0</v>
      </c>
      <c r="O178" s="46">
        <f t="shared" si="17"/>
        <v>0</v>
      </c>
    </row>
    <row r="179" spans="1:15" ht="36" outlineLevel="2">
      <c r="A179" s="31" t="s">
        <v>474</v>
      </c>
      <c r="B179" s="50" t="s">
        <v>188</v>
      </c>
      <c r="C179" s="3">
        <v>3</v>
      </c>
      <c r="D179" s="50" t="s">
        <v>14</v>
      </c>
      <c r="E179" s="43" t="s">
        <v>932</v>
      </c>
      <c r="F179" s="7" t="s">
        <v>4</v>
      </c>
      <c r="G179" s="50" t="s">
        <v>27</v>
      </c>
      <c r="H179" s="50" t="s">
        <v>588</v>
      </c>
      <c r="I179" s="43" t="s">
        <v>585</v>
      </c>
      <c r="J179" s="10"/>
      <c r="K179" s="46">
        <v>16000</v>
      </c>
      <c r="L179" s="46">
        <f t="shared" si="15"/>
        <v>0</v>
      </c>
      <c r="M179" s="38">
        <v>0.2</v>
      </c>
      <c r="N179" s="46">
        <f t="shared" si="16"/>
        <v>0</v>
      </c>
      <c r="O179" s="46">
        <f t="shared" si="17"/>
        <v>0</v>
      </c>
    </row>
    <row r="180" spans="1:15" ht="36" outlineLevel="2">
      <c r="A180" s="31" t="s">
        <v>474</v>
      </c>
      <c r="B180" s="50" t="s">
        <v>188</v>
      </c>
      <c r="C180" s="3">
        <v>4</v>
      </c>
      <c r="D180" s="50" t="s">
        <v>191</v>
      </c>
      <c r="E180" s="43" t="s">
        <v>933</v>
      </c>
      <c r="F180" s="7" t="s">
        <v>4</v>
      </c>
      <c r="G180" s="50" t="s">
        <v>27</v>
      </c>
      <c r="H180" s="50" t="s">
        <v>589</v>
      </c>
      <c r="I180" s="43" t="s">
        <v>585</v>
      </c>
      <c r="J180" s="10"/>
      <c r="K180" s="46">
        <v>14500</v>
      </c>
      <c r="L180" s="46">
        <f t="shared" si="15"/>
        <v>0</v>
      </c>
      <c r="M180" s="38">
        <v>0.2</v>
      </c>
      <c r="N180" s="46">
        <f t="shared" si="16"/>
        <v>0</v>
      </c>
      <c r="O180" s="46">
        <f t="shared" si="17"/>
        <v>0</v>
      </c>
    </row>
    <row r="181" spans="1:15" ht="36" outlineLevel="2">
      <c r="A181" s="31" t="s">
        <v>474</v>
      </c>
      <c r="B181" s="50" t="s">
        <v>188</v>
      </c>
      <c r="C181" s="3">
        <v>5</v>
      </c>
      <c r="D181" s="50" t="s">
        <v>192</v>
      </c>
      <c r="E181" s="43" t="s">
        <v>934</v>
      </c>
      <c r="F181" s="7" t="s">
        <v>4</v>
      </c>
      <c r="G181" s="50" t="s">
        <v>193</v>
      </c>
      <c r="H181" s="50" t="s">
        <v>590</v>
      </c>
      <c r="I181" s="43" t="s">
        <v>585</v>
      </c>
      <c r="J181" s="10"/>
      <c r="K181" s="46">
        <v>22000</v>
      </c>
      <c r="L181" s="46">
        <f t="shared" si="15"/>
        <v>0</v>
      </c>
      <c r="M181" s="38">
        <v>0.2</v>
      </c>
      <c r="N181" s="46">
        <f t="shared" si="16"/>
        <v>0</v>
      </c>
      <c r="O181" s="46">
        <f t="shared" si="17"/>
        <v>0</v>
      </c>
    </row>
    <row r="182" spans="1:15" ht="36" outlineLevel="2">
      <c r="A182" s="31" t="s">
        <v>474</v>
      </c>
      <c r="B182" s="50" t="s">
        <v>188</v>
      </c>
      <c r="C182" s="3">
        <v>6</v>
      </c>
      <c r="D182" s="50" t="s">
        <v>194</v>
      </c>
      <c r="E182" s="43" t="s">
        <v>935</v>
      </c>
      <c r="F182" s="7" t="s">
        <v>4</v>
      </c>
      <c r="G182" s="50" t="s">
        <v>193</v>
      </c>
      <c r="H182" s="50" t="s">
        <v>591</v>
      </c>
      <c r="I182" s="43" t="s">
        <v>585</v>
      </c>
      <c r="J182" s="10"/>
      <c r="K182" s="46">
        <v>22000</v>
      </c>
      <c r="L182" s="46">
        <f t="shared" si="15"/>
        <v>0</v>
      </c>
      <c r="M182" s="38">
        <v>0.2</v>
      </c>
      <c r="N182" s="46">
        <f t="shared" si="16"/>
        <v>0</v>
      </c>
      <c r="O182" s="46">
        <f t="shared" si="17"/>
        <v>0</v>
      </c>
    </row>
    <row r="183" spans="1:15" ht="36" outlineLevel="2">
      <c r="A183" s="31" t="s">
        <v>474</v>
      </c>
      <c r="B183" s="50" t="s">
        <v>188</v>
      </c>
      <c r="C183" s="3">
        <v>7</v>
      </c>
      <c r="D183" s="50" t="s">
        <v>195</v>
      </c>
      <c r="E183" s="43" t="s">
        <v>936</v>
      </c>
      <c r="F183" s="7" t="s">
        <v>4</v>
      </c>
      <c r="G183" s="50" t="s">
        <v>193</v>
      </c>
      <c r="H183" s="50" t="s">
        <v>592</v>
      </c>
      <c r="I183" s="43" t="s">
        <v>585</v>
      </c>
      <c r="J183" s="10"/>
      <c r="K183" s="46">
        <v>22000</v>
      </c>
      <c r="L183" s="46">
        <f t="shared" si="15"/>
        <v>0</v>
      </c>
      <c r="M183" s="38">
        <v>0.2</v>
      </c>
      <c r="N183" s="46">
        <f t="shared" si="16"/>
        <v>0</v>
      </c>
      <c r="O183" s="46">
        <f t="shared" si="17"/>
        <v>0</v>
      </c>
    </row>
    <row r="184" spans="1:15" ht="36" outlineLevel="2">
      <c r="A184" s="31" t="s">
        <v>474</v>
      </c>
      <c r="B184" s="50" t="s">
        <v>188</v>
      </c>
      <c r="C184" s="3">
        <v>8</v>
      </c>
      <c r="D184" s="50" t="s">
        <v>196</v>
      </c>
      <c r="E184" s="43" t="s">
        <v>937</v>
      </c>
      <c r="F184" s="7" t="s">
        <v>4</v>
      </c>
      <c r="G184" s="50" t="s">
        <v>193</v>
      </c>
      <c r="H184" s="50" t="s">
        <v>593</v>
      </c>
      <c r="I184" s="43" t="s">
        <v>585</v>
      </c>
      <c r="J184" s="10"/>
      <c r="K184" s="46">
        <v>22000</v>
      </c>
      <c r="L184" s="46">
        <f t="shared" si="15"/>
        <v>0</v>
      </c>
      <c r="M184" s="38">
        <v>0.2</v>
      </c>
      <c r="N184" s="46">
        <f t="shared" si="16"/>
        <v>0</v>
      </c>
      <c r="O184" s="46">
        <f t="shared" si="17"/>
        <v>0</v>
      </c>
    </row>
    <row r="185" spans="1:15" ht="36" outlineLevel="2">
      <c r="A185" s="31" t="s">
        <v>474</v>
      </c>
      <c r="B185" s="50" t="s">
        <v>188</v>
      </c>
      <c r="C185" s="3">
        <v>9</v>
      </c>
      <c r="D185" s="50" t="s">
        <v>197</v>
      </c>
      <c r="E185" s="43" t="s">
        <v>938</v>
      </c>
      <c r="F185" s="50" t="s">
        <v>4</v>
      </c>
      <c r="G185" s="50" t="s">
        <v>198</v>
      </c>
      <c r="H185" s="50" t="s">
        <v>594</v>
      </c>
      <c r="I185" s="50" t="s">
        <v>585</v>
      </c>
      <c r="J185" s="10"/>
      <c r="K185" s="46">
        <v>18500</v>
      </c>
      <c r="L185" s="46">
        <f t="shared" si="15"/>
        <v>0</v>
      </c>
      <c r="M185" s="38">
        <v>0.2</v>
      </c>
      <c r="N185" s="46">
        <f t="shared" si="16"/>
        <v>0</v>
      </c>
      <c r="O185" s="46">
        <f t="shared" si="17"/>
        <v>0</v>
      </c>
    </row>
    <row r="186" spans="1:15" ht="36" outlineLevel="2">
      <c r="A186" s="31" t="s">
        <v>474</v>
      </c>
      <c r="B186" s="50" t="s">
        <v>188</v>
      </c>
      <c r="C186" s="3">
        <v>10</v>
      </c>
      <c r="D186" s="50" t="s">
        <v>199</v>
      </c>
      <c r="E186" s="43" t="s">
        <v>939</v>
      </c>
      <c r="F186" s="50" t="s">
        <v>4</v>
      </c>
      <c r="G186" s="50" t="s">
        <v>198</v>
      </c>
      <c r="H186" s="50" t="s">
        <v>595</v>
      </c>
      <c r="I186" s="50" t="s">
        <v>585</v>
      </c>
      <c r="J186" s="10"/>
      <c r="K186" s="46">
        <v>19500</v>
      </c>
      <c r="L186" s="46">
        <f t="shared" si="15"/>
        <v>0</v>
      </c>
      <c r="M186" s="38">
        <v>0.2</v>
      </c>
      <c r="N186" s="46">
        <f t="shared" si="16"/>
        <v>0</v>
      </c>
      <c r="O186" s="46">
        <f t="shared" si="17"/>
        <v>0</v>
      </c>
    </row>
    <row r="187" spans="1:15" ht="36" outlineLevel="2">
      <c r="A187" s="31" t="s">
        <v>474</v>
      </c>
      <c r="B187" s="50" t="s">
        <v>188</v>
      </c>
      <c r="C187" s="3">
        <v>11</v>
      </c>
      <c r="D187" s="50" t="s">
        <v>200</v>
      </c>
      <c r="E187" s="43" t="s">
        <v>940</v>
      </c>
      <c r="F187" s="50" t="s">
        <v>4</v>
      </c>
      <c r="G187" s="50" t="s">
        <v>198</v>
      </c>
      <c r="H187" s="50" t="s">
        <v>596</v>
      </c>
      <c r="I187" s="50" t="s">
        <v>585</v>
      </c>
      <c r="J187" s="10"/>
      <c r="K187" s="46">
        <v>21500</v>
      </c>
      <c r="L187" s="46">
        <f t="shared" si="15"/>
        <v>0</v>
      </c>
      <c r="M187" s="38">
        <v>0.2</v>
      </c>
      <c r="N187" s="46">
        <f t="shared" si="16"/>
        <v>0</v>
      </c>
      <c r="O187" s="46">
        <f t="shared" si="17"/>
        <v>0</v>
      </c>
    </row>
    <row r="188" spans="1:15" ht="36" outlineLevel="2">
      <c r="A188" s="31" t="s">
        <v>474</v>
      </c>
      <c r="B188" s="50" t="s">
        <v>188</v>
      </c>
      <c r="C188" s="3">
        <v>12</v>
      </c>
      <c r="D188" s="50" t="s">
        <v>201</v>
      </c>
      <c r="E188" s="43" t="s">
        <v>941</v>
      </c>
      <c r="F188" s="50" t="s">
        <v>4</v>
      </c>
      <c r="G188" s="50" t="s">
        <v>198</v>
      </c>
      <c r="H188" s="50" t="s">
        <v>597</v>
      </c>
      <c r="I188" s="50" t="s">
        <v>585</v>
      </c>
      <c r="J188" s="10"/>
      <c r="K188" s="46">
        <v>29500</v>
      </c>
      <c r="L188" s="46">
        <f t="shared" si="15"/>
        <v>0</v>
      </c>
      <c r="M188" s="38">
        <v>0.2</v>
      </c>
      <c r="N188" s="46">
        <f t="shared" si="16"/>
        <v>0</v>
      </c>
      <c r="O188" s="46">
        <f t="shared" si="17"/>
        <v>0</v>
      </c>
    </row>
    <row r="189" spans="1:15" ht="36" outlineLevel="2">
      <c r="A189" s="31" t="s">
        <v>474</v>
      </c>
      <c r="B189" s="50" t="s">
        <v>188</v>
      </c>
      <c r="C189" s="3">
        <v>13</v>
      </c>
      <c r="D189" s="50" t="s">
        <v>202</v>
      </c>
      <c r="E189" s="43" t="s">
        <v>942</v>
      </c>
      <c r="F189" s="50" t="s">
        <v>4</v>
      </c>
      <c r="G189" s="50" t="s">
        <v>198</v>
      </c>
      <c r="H189" s="50" t="s">
        <v>598</v>
      </c>
      <c r="I189" s="50" t="s">
        <v>585</v>
      </c>
      <c r="J189" s="10"/>
      <c r="K189" s="46">
        <v>32500</v>
      </c>
      <c r="L189" s="46">
        <f t="shared" si="15"/>
        <v>0</v>
      </c>
      <c r="M189" s="38">
        <v>0.2</v>
      </c>
      <c r="N189" s="46">
        <f t="shared" si="16"/>
        <v>0</v>
      </c>
      <c r="O189" s="46">
        <f t="shared" si="17"/>
        <v>0</v>
      </c>
    </row>
    <row r="190" spans="1:15" ht="36" outlineLevel="2">
      <c r="A190" s="31" t="s">
        <v>474</v>
      </c>
      <c r="B190" s="50" t="s">
        <v>188</v>
      </c>
      <c r="C190" s="3">
        <v>14</v>
      </c>
      <c r="D190" s="50" t="s">
        <v>203</v>
      </c>
      <c r="E190" s="43" t="s">
        <v>943</v>
      </c>
      <c r="F190" s="50" t="s">
        <v>4</v>
      </c>
      <c r="G190" s="50" t="s">
        <v>198</v>
      </c>
      <c r="H190" s="50" t="s">
        <v>599</v>
      </c>
      <c r="I190" s="50" t="s">
        <v>585</v>
      </c>
      <c r="J190" s="10"/>
      <c r="K190" s="46">
        <v>17500</v>
      </c>
      <c r="L190" s="46">
        <f t="shared" si="15"/>
        <v>0</v>
      </c>
      <c r="M190" s="38">
        <v>0.2</v>
      </c>
      <c r="N190" s="46">
        <f t="shared" si="16"/>
        <v>0</v>
      </c>
      <c r="O190" s="46">
        <f t="shared" si="17"/>
        <v>0</v>
      </c>
    </row>
    <row r="191" spans="1:15" ht="36" outlineLevel="2">
      <c r="A191" s="31" t="s">
        <v>474</v>
      </c>
      <c r="B191" s="50" t="s">
        <v>188</v>
      </c>
      <c r="C191" s="3">
        <v>15</v>
      </c>
      <c r="D191" s="50" t="s">
        <v>204</v>
      </c>
      <c r="E191" s="43" t="s">
        <v>944</v>
      </c>
      <c r="F191" s="50" t="s">
        <v>4</v>
      </c>
      <c r="G191" s="50" t="s">
        <v>186</v>
      </c>
      <c r="H191" s="50" t="s">
        <v>584</v>
      </c>
      <c r="I191" s="50" t="s">
        <v>585</v>
      </c>
      <c r="J191" s="10"/>
      <c r="K191" s="46">
        <v>5500</v>
      </c>
      <c r="L191" s="46">
        <f t="shared" si="15"/>
        <v>0</v>
      </c>
      <c r="M191" s="38">
        <v>0.2</v>
      </c>
      <c r="N191" s="46">
        <f t="shared" si="16"/>
        <v>0</v>
      </c>
      <c r="O191" s="46">
        <f t="shared" si="17"/>
        <v>0</v>
      </c>
    </row>
    <row r="192" spans="1:15" ht="36" outlineLevel="2">
      <c r="A192" s="31" t="s">
        <v>474</v>
      </c>
      <c r="B192" s="50" t="s">
        <v>188</v>
      </c>
      <c r="C192" s="3">
        <v>16</v>
      </c>
      <c r="D192" s="50" t="s">
        <v>205</v>
      </c>
      <c r="E192" s="43" t="s">
        <v>945</v>
      </c>
      <c r="F192" s="50" t="s">
        <v>4</v>
      </c>
      <c r="G192" s="50" t="s">
        <v>186</v>
      </c>
      <c r="H192" s="50" t="s">
        <v>583</v>
      </c>
      <c r="I192" s="50" t="s">
        <v>585</v>
      </c>
      <c r="J192" s="10"/>
      <c r="K192" s="46">
        <v>5500</v>
      </c>
      <c r="L192" s="46">
        <f t="shared" si="15"/>
        <v>0</v>
      </c>
      <c r="M192" s="38">
        <v>0.2</v>
      </c>
      <c r="N192" s="46">
        <f t="shared" si="16"/>
        <v>0</v>
      </c>
      <c r="O192" s="46">
        <f t="shared" si="17"/>
        <v>0</v>
      </c>
    </row>
    <row r="193" spans="1:15" ht="48" outlineLevel="2">
      <c r="A193" s="31" t="s">
        <v>474</v>
      </c>
      <c r="B193" s="50" t="s">
        <v>188</v>
      </c>
      <c r="C193" s="3">
        <v>17</v>
      </c>
      <c r="D193" s="50" t="s">
        <v>206</v>
      </c>
      <c r="E193" s="43" t="s">
        <v>946</v>
      </c>
      <c r="F193" s="50" t="s">
        <v>4</v>
      </c>
      <c r="G193" s="50" t="s">
        <v>48</v>
      </c>
      <c r="H193" s="50" t="s">
        <v>600</v>
      </c>
      <c r="I193" s="50" t="s">
        <v>585</v>
      </c>
      <c r="J193" s="10"/>
      <c r="K193" s="46">
        <v>4800</v>
      </c>
      <c r="L193" s="46">
        <f t="shared" si="15"/>
        <v>0</v>
      </c>
      <c r="M193" s="38">
        <v>0.2</v>
      </c>
      <c r="N193" s="46">
        <f t="shared" si="16"/>
        <v>0</v>
      </c>
      <c r="O193" s="46">
        <f t="shared" si="17"/>
        <v>0</v>
      </c>
    </row>
    <row r="194" spans="1:15" ht="36" outlineLevel="2">
      <c r="A194" s="31" t="s">
        <v>474</v>
      </c>
      <c r="B194" s="50" t="s">
        <v>188</v>
      </c>
      <c r="C194" s="3">
        <v>18</v>
      </c>
      <c r="D194" s="50" t="s">
        <v>207</v>
      </c>
      <c r="E194" s="43" t="s">
        <v>947</v>
      </c>
      <c r="F194" s="50" t="s">
        <v>4</v>
      </c>
      <c r="G194" s="50" t="s">
        <v>186</v>
      </c>
      <c r="H194" s="50" t="s">
        <v>601</v>
      </c>
      <c r="I194" s="50" t="s">
        <v>585</v>
      </c>
      <c r="J194" s="10"/>
      <c r="K194" s="46">
        <v>3500</v>
      </c>
      <c r="L194" s="46">
        <f t="shared" si="15"/>
        <v>0</v>
      </c>
      <c r="M194" s="38">
        <v>0.2</v>
      </c>
      <c r="N194" s="46">
        <f t="shared" si="16"/>
        <v>0</v>
      </c>
      <c r="O194" s="46">
        <f t="shared" si="17"/>
        <v>0</v>
      </c>
    </row>
    <row r="195" spans="1:15" ht="36" outlineLevel="2">
      <c r="A195" s="31" t="s">
        <v>474</v>
      </c>
      <c r="B195" s="50" t="s">
        <v>188</v>
      </c>
      <c r="C195" s="3">
        <v>19</v>
      </c>
      <c r="D195" s="50" t="s">
        <v>208</v>
      </c>
      <c r="E195" s="43" t="s">
        <v>948</v>
      </c>
      <c r="F195" s="50" t="s">
        <v>4</v>
      </c>
      <c r="G195" s="50" t="s">
        <v>186</v>
      </c>
      <c r="H195" s="50" t="s">
        <v>602</v>
      </c>
      <c r="I195" s="50" t="s">
        <v>585</v>
      </c>
      <c r="J195" s="10"/>
      <c r="K195" s="46">
        <v>3500</v>
      </c>
      <c r="L195" s="46">
        <f t="shared" si="15"/>
        <v>0</v>
      </c>
      <c r="M195" s="38">
        <v>0.2</v>
      </c>
      <c r="N195" s="46">
        <f t="shared" si="16"/>
        <v>0</v>
      </c>
      <c r="O195" s="46">
        <f t="shared" si="17"/>
        <v>0</v>
      </c>
    </row>
    <row r="196" spans="1:15" ht="36" outlineLevel="2">
      <c r="A196" s="31" t="s">
        <v>474</v>
      </c>
      <c r="B196" s="50" t="s">
        <v>188</v>
      </c>
      <c r="C196" s="3">
        <v>20</v>
      </c>
      <c r="D196" s="50" t="s">
        <v>209</v>
      </c>
      <c r="E196" s="43" t="s">
        <v>949</v>
      </c>
      <c r="F196" s="50" t="s">
        <v>4</v>
      </c>
      <c r="G196" s="50" t="s">
        <v>186</v>
      </c>
      <c r="H196" s="50" t="s">
        <v>603</v>
      </c>
      <c r="I196" s="50" t="s">
        <v>585</v>
      </c>
      <c r="J196" s="10"/>
      <c r="K196" s="46">
        <v>3500</v>
      </c>
      <c r="L196" s="46">
        <f t="shared" si="15"/>
        <v>0</v>
      </c>
      <c r="M196" s="38">
        <v>0.2</v>
      </c>
      <c r="N196" s="46">
        <f t="shared" si="16"/>
        <v>0</v>
      </c>
      <c r="O196" s="46">
        <f t="shared" si="17"/>
        <v>0</v>
      </c>
    </row>
    <row r="197" spans="1:15" ht="36" outlineLevel="2">
      <c r="A197" s="31" t="s">
        <v>474</v>
      </c>
      <c r="B197" s="50" t="s">
        <v>188</v>
      </c>
      <c r="C197" s="3">
        <v>21</v>
      </c>
      <c r="D197" s="50" t="s">
        <v>210</v>
      </c>
      <c r="E197" s="43" t="s">
        <v>950</v>
      </c>
      <c r="F197" s="50" t="s">
        <v>4</v>
      </c>
      <c r="G197" s="50" t="s">
        <v>186</v>
      </c>
      <c r="H197" s="50" t="s">
        <v>604</v>
      </c>
      <c r="I197" s="50" t="s">
        <v>585</v>
      </c>
      <c r="J197" s="10"/>
      <c r="K197" s="46">
        <v>3800</v>
      </c>
      <c r="L197" s="46">
        <f t="shared" si="15"/>
        <v>0</v>
      </c>
      <c r="M197" s="38">
        <v>0.2</v>
      </c>
      <c r="N197" s="46">
        <f t="shared" si="16"/>
        <v>0</v>
      </c>
      <c r="O197" s="46">
        <f t="shared" si="17"/>
        <v>0</v>
      </c>
    </row>
    <row r="198" spans="1:15" ht="36" outlineLevel="2">
      <c r="A198" s="31" t="s">
        <v>474</v>
      </c>
      <c r="B198" s="50" t="s">
        <v>188</v>
      </c>
      <c r="C198" s="3">
        <v>22</v>
      </c>
      <c r="D198" s="50" t="s">
        <v>211</v>
      </c>
      <c r="E198" s="43" t="s">
        <v>951</v>
      </c>
      <c r="F198" s="50" t="s">
        <v>4</v>
      </c>
      <c r="G198" s="50" t="s">
        <v>186</v>
      </c>
      <c r="H198" s="50" t="s">
        <v>605</v>
      </c>
      <c r="I198" s="50" t="s">
        <v>585</v>
      </c>
      <c r="J198" s="10"/>
      <c r="K198" s="46">
        <v>4300</v>
      </c>
      <c r="L198" s="46">
        <f t="shared" si="15"/>
        <v>0</v>
      </c>
      <c r="M198" s="38">
        <v>0.2</v>
      </c>
      <c r="N198" s="46">
        <f t="shared" si="16"/>
        <v>0</v>
      </c>
      <c r="O198" s="46">
        <f t="shared" si="17"/>
        <v>0</v>
      </c>
    </row>
    <row r="199" spans="1:15" ht="36" outlineLevel="2">
      <c r="A199" s="31" t="s">
        <v>474</v>
      </c>
      <c r="B199" s="50" t="s">
        <v>188</v>
      </c>
      <c r="C199" s="3">
        <v>23</v>
      </c>
      <c r="D199" s="50" t="s">
        <v>212</v>
      </c>
      <c r="E199" s="43" t="s">
        <v>952</v>
      </c>
      <c r="F199" s="50" t="s">
        <v>4</v>
      </c>
      <c r="G199" s="50" t="s">
        <v>186</v>
      </c>
      <c r="H199" s="50" t="s">
        <v>606</v>
      </c>
      <c r="I199" s="50" t="s">
        <v>585</v>
      </c>
      <c r="J199" s="10"/>
      <c r="K199" s="46">
        <v>4300</v>
      </c>
      <c r="L199" s="46">
        <f t="shared" si="15"/>
        <v>0</v>
      </c>
      <c r="M199" s="38">
        <v>0.2</v>
      </c>
      <c r="N199" s="46">
        <f t="shared" si="16"/>
        <v>0</v>
      </c>
      <c r="O199" s="46">
        <f t="shared" si="17"/>
        <v>0</v>
      </c>
    </row>
    <row r="200" spans="1:15" ht="36" outlineLevel="2">
      <c r="A200" s="31" t="s">
        <v>474</v>
      </c>
      <c r="B200" s="50" t="s">
        <v>188</v>
      </c>
      <c r="C200" s="3">
        <v>24</v>
      </c>
      <c r="D200" s="50" t="s">
        <v>213</v>
      </c>
      <c r="E200" s="43" t="s">
        <v>953</v>
      </c>
      <c r="F200" s="50" t="s">
        <v>4</v>
      </c>
      <c r="G200" s="50" t="s">
        <v>186</v>
      </c>
      <c r="H200" s="50" t="s">
        <v>607</v>
      </c>
      <c r="I200" s="50" t="s">
        <v>585</v>
      </c>
      <c r="J200" s="10"/>
      <c r="K200" s="46">
        <v>4300</v>
      </c>
      <c r="L200" s="46">
        <f t="shared" si="15"/>
        <v>0</v>
      </c>
      <c r="M200" s="38">
        <v>0.2</v>
      </c>
      <c r="N200" s="46">
        <f t="shared" si="16"/>
        <v>0</v>
      </c>
      <c r="O200" s="46">
        <f t="shared" si="17"/>
        <v>0</v>
      </c>
    </row>
    <row r="201" spans="1:15" ht="36" outlineLevel="2">
      <c r="A201" s="31" t="s">
        <v>474</v>
      </c>
      <c r="B201" s="50" t="s">
        <v>188</v>
      </c>
      <c r="C201" s="3">
        <v>25</v>
      </c>
      <c r="D201" s="50" t="s">
        <v>214</v>
      </c>
      <c r="E201" s="43" t="s">
        <v>954</v>
      </c>
      <c r="F201" s="50" t="s">
        <v>4</v>
      </c>
      <c r="G201" s="50" t="s">
        <v>186</v>
      </c>
      <c r="H201" s="50" t="s">
        <v>608</v>
      </c>
      <c r="I201" s="50" t="s">
        <v>585</v>
      </c>
      <c r="J201" s="10"/>
      <c r="K201" s="46">
        <v>5500</v>
      </c>
      <c r="L201" s="46">
        <f t="shared" si="15"/>
        <v>0</v>
      </c>
      <c r="M201" s="38">
        <v>0.2</v>
      </c>
      <c r="N201" s="46">
        <f t="shared" si="16"/>
        <v>0</v>
      </c>
      <c r="O201" s="46">
        <f t="shared" si="17"/>
        <v>0</v>
      </c>
    </row>
    <row r="202" spans="1:15" ht="36" outlineLevel="2">
      <c r="A202" s="31" t="s">
        <v>474</v>
      </c>
      <c r="B202" s="50" t="s">
        <v>188</v>
      </c>
      <c r="C202" s="3">
        <v>26</v>
      </c>
      <c r="D202" s="50" t="s">
        <v>215</v>
      </c>
      <c r="E202" s="43" t="s">
        <v>955</v>
      </c>
      <c r="F202" s="50" t="s">
        <v>4</v>
      </c>
      <c r="G202" s="50" t="s">
        <v>186</v>
      </c>
      <c r="H202" s="50" t="s">
        <v>609</v>
      </c>
      <c r="I202" s="50" t="s">
        <v>585</v>
      </c>
      <c r="J202" s="10"/>
      <c r="K202" s="46">
        <v>5500</v>
      </c>
      <c r="L202" s="46">
        <f t="shared" si="15"/>
        <v>0</v>
      </c>
      <c r="M202" s="38">
        <v>0.2</v>
      </c>
      <c r="N202" s="46">
        <f t="shared" si="16"/>
        <v>0</v>
      </c>
      <c r="O202" s="46">
        <f t="shared" si="17"/>
        <v>0</v>
      </c>
    </row>
    <row r="203" spans="1:15" ht="36.75" outlineLevel="2" thickBot="1">
      <c r="A203" s="31" t="s">
        <v>474</v>
      </c>
      <c r="B203" s="50" t="s">
        <v>188</v>
      </c>
      <c r="C203" s="3">
        <v>27</v>
      </c>
      <c r="D203" s="50" t="s">
        <v>216</v>
      </c>
      <c r="E203" s="43" t="s">
        <v>956</v>
      </c>
      <c r="F203" s="50" t="s">
        <v>4</v>
      </c>
      <c r="G203" s="50" t="s">
        <v>186</v>
      </c>
      <c r="H203" s="50" t="s">
        <v>610</v>
      </c>
      <c r="I203" s="50" t="s">
        <v>585</v>
      </c>
      <c r="J203" s="10"/>
      <c r="K203" s="46">
        <v>5500</v>
      </c>
      <c r="L203" s="46">
        <f t="shared" si="15"/>
        <v>0</v>
      </c>
      <c r="M203" s="38">
        <v>0.2</v>
      </c>
      <c r="N203" s="46">
        <f t="shared" si="16"/>
        <v>0</v>
      </c>
      <c r="O203" s="46">
        <f t="shared" si="17"/>
        <v>0</v>
      </c>
    </row>
    <row r="204" spans="1:15" customFormat="1" ht="15.75" thickBot="1">
      <c r="A204" s="58" t="s">
        <v>494</v>
      </c>
      <c r="B204" s="59"/>
      <c r="C204" s="59"/>
      <c r="D204" s="59"/>
      <c r="E204" s="59"/>
      <c r="F204" s="59"/>
      <c r="G204" s="59"/>
      <c r="H204" s="59"/>
      <c r="I204" s="59"/>
      <c r="J204" s="59"/>
      <c r="K204" s="60"/>
      <c r="L204" s="32">
        <f>SUBTOTAL(9,L177:L203)</f>
        <v>0</v>
      </c>
      <c r="M204" s="33"/>
      <c r="N204" s="34">
        <f>SUBTOTAL(9,N177:N203)</f>
        <v>0</v>
      </c>
      <c r="O204" s="34">
        <f>SUBTOTAL(9,O177:O203)</f>
        <v>0</v>
      </c>
    </row>
    <row r="205" spans="1:15" ht="24" outlineLevel="2">
      <c r="A205" s="31" t="s">
        <v>475</v>
      </c>
      <c r="B205" s="50" t="s">
        <v>217</v>
      </c>
      <c r="C205" s="3">
        <v>1</v>
      </c>
      <c r="D205" s="50" t="s">
        <v>189</v>
      </c>
      <c r="E205" s="43" t="s">
        <v>957</v>
      </c>
      <c r="F205" s="7" t="s">
        <v>4</v>
      </c>
      <c r="G205" s="50" t="s">
        <v>46</v>
      </c>
      <c r="H205" s="50" t="s">
        <v>586</v>
      </c>
      <c r="I205" s="50" t="s">
        <v>585</v>
      </c>
      <c r="J205" s="10"/>
      <c r="K205" s="46">
        <v>110000</v>
      </c>
      <c r="L205" s="46">
        <f t="shared" si="15"/>
        <v>0</v>
      </c>
      <c r="M205" s="38">
        <v>0.2</v>
      </c>
      <c r="N205" s="46">
        <f t="shared" si="16"/>
        <v>0</v>
      </c>
      <c r="O205" s="46">
        <f t="shared" si="17"/>
        <v>0</v>
      </c>
    </row>
    <row r="206" spans="1:15" ht="24" outlineLevel="2">
      <c r="A206" s="31" t="s">
        <v>475</v>
      </c>
      <c r="B206" s="50" t="s">
        <v>217</v>
      </c>
      <c r="C206" s="3">
        <v>2</v>
      </c>
      <c r="D206" s="50" t="s">
        <v>189</v>
      </c>
      <c r="E206" s="43" t="s">
        <v>958</v>
      </c>
      <c r="F206" s="7" t="s">
        <v>4</v>
      </c>
      <c r="G206" s="50" t="s">
        <v>190</v>
      </c>
      <c r="H206" s="50" t="s">
        <v>587</v>
      </c>
      <c r="I206" s="50" t="s">
        <v>585</v>
      </c>
      <c r="J206" s="10"/>
      <c r="K206" s="46">
        <v>55000</v>
      </c>
      <c r="L206" s="46">
        <f t="shared" si="15"/>
        <v>0</v>
      </c>
      <c r="M206" s="38">
        <v>0.2</v>
      </c>
      <c r="N206" s="46">
        <f t="shared" si="16"/>
        <v>0</v>
      </c>
      <c r="O206" s="46">
        <f t="shared" si="17"/>
        <v>0</v>
      </c>
    </row>
    <row r="207" spans="1:15" ht="24" outlineLevel="2">
      <c r="A207" s="31" t="s">
        <v>475</v>
      </c>
      <c r="B207" s="50" t="s">
        <v>217</v>
      </c>
      <c r="C207" s="3">
        <v>3</v>
      </c>
      <c r="D207" s="50" t="s">
        <v>14</v>
      </c>
      <c r="E207" s="43" t="s">
        <v>959</v>
      </c>
      <c r="F207" s="7" t="s">
        <v>4</v>
      </c>
      <c r="G207" s="50" t="s">
        <v>27</v>
      </c>
      <c r="H207" s="50" t="s">
        <v>588</v>
      </c>
      <c r="I207" s="50" t="s">
        <v>585</v>
      </c>
      <c r="J207" s="10"/>
      <c r="K207" s="46">
        <v>15000</v>
      </c>
      <c r="L207" s="46">
        <f t="shared" si="15"/>
        <v>0</v>
      </c>
      <c r="M207" s="38">
        <v>0.2</v>
      </c>
      <c r="N207" s="46">
        <f t="shared" si="16"/>
        <v>0</v>
      </c>
      <c r="O207" s="46">
        <f t="shared" si="17"/>
        <v>0</v>
      </c>
    </row>
    <row r="208" spans="1:15" ht="24" outlineLevel="2">
      <c r="A208" s="31" t="s">
        <v>475</v>
      </c>
      <c r="B208" s="50" t="s">
        <v>217</v>
      </c>
      <c r="C208" s="3">
        <v>4</v>
      </c>
      <c r="D208" s="50" t="s">
        <v>191</v>
      </c>
      <c r="E208" s="43" t="s">
        <v>960</v>
      </c>
      <c r="F208" s="7" t="s">
        <v>4</v>
      </c>
      <c r="G208" s="50" t="s">
        <v>27</v>
      </c>
      <c r="H208" s="50" t="s">
        <v>589</v>
      </c>
      <c r="I208" s="50" t="s">
        <v>585</v>
      </c>
      <c r="J208" s="10"/>
      <c r="K208" s="46">
        <v>15500</v>
      </c>
      <c r="L208" s="46">
        <f t="shared" si="15"/>
        <v>0</v>
      </c>
      <c r="M208" s="38">
        <v>0.2</v>
      </c>
      <c r="N208" s="46">
        <f t="shared" si="16"/>
        <v>0</v>
      </c>
      <c r="O208" s="46">
        <f t="shared" si="17"/>
        <v>0</v>
      </c>
    </row>
    <row r="209" spans="1:15" ht="24" outlineLevel="2">
      <c r="A209" s="31" t="s">
        <v>475</v>
      </c>
      <c r="B209" s="50" t="s">
        <v>217</v>
      </c>
      <c r="C209" s="3">
        <v>5</v>
      </c>
      <c r="D209" s="50" t="s">
        <v>192</v>
      </c>
      <c r="E209" s="43" t="s">
        <v>961</v>
      </c>
      <c r="F209" s="7" t="s">
        <v>4</v>
      </c>
      <c r="G209" s="50" t="s">
        <v>193</v>
      </c>
      <c r="H209" s="50" t="s">
        <v>590</v>
      </c>
      <c r="I209" s="50" t="s">
        <v>585</v>
      </c>
      <c r="J209" s="10"/>
      <c r="K209" s="46">
        <v>21625</v>
      </c>
      <c r="L209" s="46">
        <f t="shared" si="15"/>
        <v>0</v>
      </c>
      <c r="M209" s="38">
        <v>0.2</v>
      </c>
      <c r="N209" s="46">
        <f t="shared" si="16"/>
        <v>0</v>
      </c>
      <c r="O209" s="46">
        <f t="shared" si="17"/>
        <v>0</v>
      </c>
    </row>
    <row r="210" spans="1:15" ht="24" outlineLevel="2">
      <c r="A210" s="31" t="s">
        <v>475</v>
      </c>
      <c r="B210" s="50" t="s">
        <v>217</v>
      </c>
      <c r="C210" s="3">
        <v>6</v>
      </c>
      <c r="D210" s="50" t="s">
        <v>194</v>
      </c>
      <c r="E210" s="43" t="s">
        <v>962</v>
      </c>
      <c r="F210" s="7" t="s">
        <v>4</v>
      </c>
      <c r="G210" s="50" t="s">
        <v>193</v>
      </c>
      <c r="H210" s="50" t="s">
        <v>591</v>
      </c>
      <c r="I210" s="50" t="s">
        <v>585</v>
      </c>
      <c r="J210" s="10"/>
      <c r="K210" s="46">
        <v>21625</v>
      </c>
      <c r="L210" s="46">
        <f t="shared" si="15"/>
        <v>0</v>
      </c>
      <c r="M210" s="38">
        <v>0.2</v>
      </c>
      <c r="N210" s="46">
        <f t="shared" si="16"/>
        <v>0</v>
      </c>
      <c r="O210" s="46">
        <f t="shared" si="17"/>
        <v>0</v>
      </c>
    </row>
    <row r="211" spans="1:15" ht="24" outlineLevel="2">
      <c r="A211" s="31" t="s">
        <v>475</v>
      </c>
      <c r="B211" s="50" t="s">
        <v>217</v>
      </c>
      <c r="C211" s="3">
        <v>7</v>
      </c>
      <c r="D211" s="50" t="s">
        <v>195</v>
      </c>
      <c r="E211" s="43" t="s">
        <v>963</v>
      </c>
      <c r="F211" s="7" t="s">
        <v>4</v>
      </c>
      <c r="G211" s="50" t="s">
        <v>193</v>
      </c>
      <c r="H211" s="50" t="s">
        <v>592</v>
      </c>
      <c r="I211" s="50" t="s">
        <v>585</v>
      </c>
      <c r="J211" s="10"/>
      <c r="K211" s="46">
        <v>21625</v>
      </c>
      <c r="L211" s="46">
        <f t="shared" si="15"/>
        <v>0</v>
      </c>
      <c r="M211" s="38">
        <v>0.2</v>
      </c>
      <c r="N211" s="46">
        <f t="shared" si="16"/>
        <v>0</v>
      </c>
      <c r="O211" s="46">
        <f t="shared" si="17"/>
        <v>0</v>
      </c>
    </row>
    <row r="212" spans="1:15" ht="24" outlineLevel="2">
      <c r="A212" s="31" t="s">
        <v>475</v>
      </c>
      <c r="B212" s="50" t="s">
        <v>217</v>
      </c>
      <c r="C212" s="3">
        <v>8</v>
      </c>
      <c r="D212" s="50" t="s">
        <v>196</v>
      </c>
      <c r="E212" s="43" t="s">
        <v>964</v>
      </c>
      <c r="F212" s="7" t="s">
        <v>4</v>
      </c>
      <c r="G212" s="50" t="s">
        <v>193</v>
      </c>
      <c r="H212" s="50" t="s">
        <v>593</v>
      </c>
      <c r="I212" s="50" t="s">
        <v>585</v>
      </c>
      <c r="J212" s="10"/>
      <c r="K212" s="46">
        <v>21625</v>
      </c>
      <c r="L212" s="46">
        <f t="shared" si="15"/>
        <v>0</v>
      </c>
      <c r="M212" s="38">
        <v>0.2</v>
      </c>
      <c r="N212" s="46">
        <f t="shared" si="16"/>
        <v>0</v>
      </c>
      <c r="O212" s="46">
        <f t="shared" si="17"/>
        <v>0</v>
      </c>
    </row>
    <row r="213" spans="1:15" ht="24" outlineLevel="2">
      <c r="A213" s="31" t="s">
        <v>475</v>
      </c>
      <c r="B213" s="50" t="s">
        <v>217</v>
      </c>
      <c r="C213" s="3">
        <v>9</v>
      </c>
      <c r="D213" s="50" t="s">
        <v>218</v>
      </c>
      <c r="E213" s="43" t="s">
        <v>965</v>
      </c>
      <c r="F213" s="7" t="s">
        <v>4</v>
      </c>
      <c r="G213" s="50" t="s">
        <v>5</v>
      </c>
      <c r="H213" s="50" t="s">
        <v>594</v>
      </c>
      <c r="I213" s="50" t="s">
        <v>585</v>
      </c>
      <c r="J213" s="10"/>
      <c r="K213" s="44">
        <v>1850</v>
      </c>
      <c r="L213" s="46">
        <f t="shared" si="15"/>
        <v>0</v>
      </c>
      <c r="M213" s="27">
        <v>0.2</v>
      </c>
      <c r="N213" s="46">
        <f t="shared" si="16"/>
        <v>0</v>
      </c>
      <c r="O213" s="46">
        <f t="shared" si="17"/>
        <v>0</v>
      </c>
    </row>
    <row r="214" spans="1:15" ht="36" outlineLevel="2">
      <c r="A214" s="31" t="s">
        <v>475</v>
      </c>
      <c r="B214" s="50" t="s">
        <v>217</v>
      </c>
      <c r="C214" s="3">
        <v>10</v>
      </c>
      <c r="D214" s="50" t="s">
        <v>204</v>
      </c>
      <c r="E214" s="43" t="s">
        <v>966</v>
      </c>
      <c r="F214" s="7" t="s">
        <v>4</v>
      </c>
      <c r="G214" s="50" t="s">
        <v>186</v>
      </c>
      <c r="H214" s="50" t="s">
        <v>584</v>
      </c>
      <c r="I214" s="50" t="s">
        <v>585</v>
      </c>
      <c r="J214" s="10"/>
      <c r="K214" s="46">
        <v>6240</v>
      </c>
      <c r="L214" s="46">
        <f t="shared" si="15"/>
        <v>0</v>
      </c>
      <c r="M214" s="38">
        <v>0.2</v>
      </c>
      <c r="N214" s="46">
        <f t="shared" si="16"/>
        <v>0</v>
      </c>
      <c r="O214" s="46">
        <f t="shared" si="17"/>
        <v>0</v>
      </c>
    </row>
    <row r="215" spans="1:15" ht="36" outlineLevel="2">
      <c r="A215" s="31" t="s">
        <v>475</v>
      </c>
      <c r="B215" s="50" t="s">
        <v>217</v>
      </c>
      <c r="C215" s="3">
        <v>11</v>
      </c>
      <c r="D215" s="50" t="s">
        <v>205</v>
      </c>
      <c r="E215" s="43" t="s">
        <v>967</v>
      </c>
      <c r="F215" s="7" t="s">
        <v>4</v>
      </c>
      <c r="G215" s="50" t="s">
        <v>186</v>
      </c>
      <c r="H215" s="50" t="s">
        <v>583</v>
      </c>
      <c r="I215" s="50" t="s">
        <v>585</v>
      </c>
      <c r="J215" s="10"/>
      <c r="K215" s="46">
        <v>6240</v>
      </c>
      <c r="L215" s="46">
        <f t="shared" si="15"/>
        <v>0</v>
      </c>
      <c r="M215" s="38">
        <v>0.2</v>
      </c>
      <c r="N215" s="46">
        <f t="shared" si="16"/>
        <v>0</v>
      </c>
      <c r="O215" s="46">
        <f t="shared" si="17"/>
        <v>0</v>
      </c>
    </row>
    <row r="216" spans="1:15" ht="48" outlineLevel="2">
      <c r="A216" s="31" t="s">
        <v>475</v>
      </c>
      <c r="B216" s="50" t="s">
        <v>217</v>
      </c>
      <c r="C216" s="3">
        <v>12</v>
      </c>
      <c r="D216" s="50" t="s">
        <v>206</v>
      </c>
      <c r="E216" s="43" t="s">
        <v>968</v>
      </c>
      <c r="F216" s="7" t="s">
        <v>4</v>
      </c>
      <c r="G216" s="50" t="s">
        <v>219</v>
      </c>
      <c r="H216" s="50" t="s">
        <v>611</v>
      </c>
      <c r="I216" s="50" t="s">
        <v>585</v>
      </c>
      <c r="J216" s="10"/>
      <c r="K216" s="46">
        <v>14400</v>
      </c>
      <c r="L216" s="46">
        <f t="shared" si="15"/>
        <v>0</v>
      </c>
      <c r="M216" s="38">
        <v>0.2</v>
      </c>
      <c r="N216" s="46">
        <f t="shared" si="16"/>
        <v>0</v>
      </c>
      <c r="O216" s="46">
        <f t="shared" si="17"/>
        <v>0</v>
      </c>
    </row>
    <row r="217" spans="1:15" ht="36" outlineLevel="2">
      <c r="A217" s="31" t="s">
        <v>475</v>
      </c>
      <c r="B217" s="50" t="s">
        <v>217</v>
      </c>
      <c r="C217" s="3">
        <v>13</v>
      </c>
      <c r="D217" s="50" t="s">
        <v>207</v>
      </c>
      <c r="E217" s="43" t="s">
        <v>969</v>
      </c>
      <c r="F217" s="7" t="s">
        <v>4</v>
      </c>
      <c r="G217" s="50" t="s">
        <v>186</v>
      </c>
      <c r="H217" s="50" t="s">
        <v>601</v>
      </c>
      <c r="I217" s="50" t="s">
        <v>585</v>
      </c>
      <c r="J217" s="10"/>
      <c r="K217" s="46">
        <v>3500</v>
      </c>
      <c r="L217" s="46">
        <f t="shared" si="15"/>
        <v>0</v>
      </c>
      <c r="M217" s="38">
        <v>0.2</v>
      </c>
      <c r="N217" s="46">
        <f t="shared" si="16"/>
        <v>0</v>
      </c>
      <c r="O217" s="46">
        <f t="shared" si="17"/>
        <v>0</v>
      </c>
    </row>
    <row r="218" spans="1:15" ht="36" outlineLevel="2">
      <c r="A218" s="31" t="s">
        <v>475</v>
      </c>
      <c r="B218" s="50" t="s">
        <v>217</v>
      </c>
      <c r="C218" s="3">
        <v>14</v>
      </c>
      <c r="D218" s="50" t="s">
        <v>208</v>
      </c>
      <c r="E218" s="43" t="s">
        <v>970</v>
      </c>
      <c r="F218" s="7" t="s">
        <v>4</v>
      </c>
      <c r="G218" s="50" t="s">
        <v>186</v>
      </c>
      <c r="H218" s="50" t="s">
        <v>602</v>
      </c>
      <c r="I218" s="50" t="s">
        <v>585</v>
      </c>
      <c r="J218" s="10"/>
      <c r="K218" s="46">
        <v>3500</v>
      </c>
      <c r="L218" s="46">
        <f t="shared" si="15"/>
        <v>0</v>
      </c>
      <c r="M218" s="38">
        <v>0.2</v>
      </c>
      <c r="N218" s="46">
        <f t="shared" si="16"/>
        <v>0</v>
      </c>
      <c r="O218" s="46">
        <f t="shared" si="17"/>
        <v>0</v>
      </c>
    </row>
    <row r="219" spans="1:15" ht="36" outlineLevel="2">
      <c r="A219" s="31" t="s">
        <v>475</v>
      </c>
      <c r="B219" s="50" t="s">
        <v>217</v>
      </c>
      <c r="C219" s="3">
        <v>15</v>
      </c>
      <c r="D219" s="50" t="s">
        <v>209</v>
      </c>
      <c r="E219" s="43" t="s">
        <v>971</v>
      </c>
      <c r="F219" s="7" t="s">
        <v>4</v>
      </c>
      <c r="G219" s="50" t="s">
        <v>186</v>
      </c>
      <c r="H219" s="50" t="s">
        <v>603</v>
      </c>
      <c r="I219" s="50" t="s">
        <v>585</v>
      </c>
      <c r="J219" s="10"/>
      <c r="K219" s="46">
        <v>3500</v>
      </c>
      <c r="L219" s="46">
        <f t="shared" ref="L219:L228" si="18">J219*K219</f>
        <v>0</v>
      </c>
      <c r="M219" s="38">
        <v>0.2</v>
      </c>
      <c r="N219" s="46">
        <f t="shared" ref="N219:N228" si="19">L219*M219</f>
        <v>0</v>
      </c>
      <c r="O219" s="46">
        <f t="shared" ref="O219:O228" si="20">L219+N219</f>
        <v>0</v>
      </c>
    </row>
    <row r="220" spans="1:15" ht="36" outlineLevel="2">
      <c r="A220" s="31" t="s">
        <v>475</v>
      </c>
      <c r="B220" s="50" t="s">
        <v>217</v>
      </c>
      <c r="C220" s="3">
        <v>16</v>
      </c>
      <c r="D220" s="50" t="s">
        <v>210</v>
      </c>
      <c r="E220" s="43" t="s">
        <v>972</v>
      </c>
      <c r="F220" s="7" t="s">
        <v>4</v>
      </c>
      <c r="G220" s="50" t="s">
        <v>186</v>
      </c>
      <c r="H220" s="50" t="s">
        <v>604</v>
      </c>
      <c r="I220" s="50" t="s">
        <v>585</v>
      </c>
      <c r="J220" s="10"/>
      <c r="K220" s="46">
        <v>3800</v>
      </c>
      <c r="L220" s="46">
        <f t="shared" si="18"/>
        <v>0</v>
      </c>
      <c r="M220" s="38">
        <v>0.2</v>
      </c>
      <c r="N220" s="46">
        <f t="shared" si="19"/>
        <v>0</v>
      </c>
      <c r="O220" s="46">
        <f t="shared" si="20"/>
        <v>0</v>
      </c>
    </row>
    <row r="221" spans="1:15" ht="24" outlineLevel="2">
      <c r="A221" s="31" t="s">
        <v>475</v>
      </c>
      <c r="B221" s="50" t="s">
        <v>217</v>
      </c>
      <c r="C221" s="3">
        <v>17</v>
      </c>
      <c r="D221" s="50" t="s">
        <v>211</v>
      </c>
      <c r="E221" s="43" t="s">
        <v>973</v>
      </c>
      <c r="F221" s="7" t="s">
        <v>4</v>
      </c>
      <c r="G221" s="50" t="s">
        <v>186</v>
      </c>
      <c r="H221" s="50" t="s">
        <v>605</v>
      </c>
      <c r="I221" s="50" t="s">
        <v>585</v>
      </c>
      <c r="J221" s="10"/>
      <c r="K221" s="46">
        <v>4300</v>
      </c>
      <c r="L221" s="46">
        <f t="shared" si="18"/>
        <v>0</v>
      </c>
      <c r="M221" s="38">
        <v>0.2</v>
      </c>
      <c r="N221" s="46">
        <f t="shared" si="19"/>
        <v>0</v>
      </c>
      <c r="O221" s="46">
        <f t="shared" si="20"/>
        <v>0</v>
      </c>
    </row>
    <row r="222" spans="1:15" ht="24" outlineLevel="2">
      <c r="A222" s="31" t="s">
        <v>475</v>
      </c>
      <c r="B222" s="50" t="s">
        <v>217</v>
      </c>
      <c r="C222" s="3">
        <v>18</v>
      </c>
      <c r="D222" s="50" t="s">
        <v>212</v>
      </c>
      <c r="E222" s="43" t="s">
        <v>974</v>
      </c>
      <c r="F222" s="7" t="s">
        <v>4</v>
      </c>
      <c r="G222" s="50" t="s">
        <v>186</v>
      </c>
      <c r="H222" s="50" t="s">
        <v>606</v>
      </c>
      <c r="I222" s="50" t="s">
        <v>585</v>
      </c>
      <c r="J222" s="10"/>
      <c r="K222" s="46">
        <v>4300</v>
      </c>
      <c r="L222" s="46">
        <f t="shared" si="18"/>
        <v>0</v>
      </c>
      <c r="M222" s="38">
        <v>0.2</v>
      </c>
      <c r="N222" s="46">
        <f t="shared" si="19"/>
        <v>0</v>
      </c>
      <c r="O222" s="46">
        <f t="shared" si="20"/>
        <v>0</v>
      </c>
    </row>
    <row r="223" spans="1:15" ht="24" outlineLevel="2">
      <c r="A223" s="31" t="s">
        <v>475</v>
      </c>
      <c r="B223" s="50" t="s">
        <v>217</v>
      </c>
      <c r="C223" s="3">
        <v>19</v>
      </c>
      <c r="D223" s="50" t="s">
        <v>213</v>
      </c>
      <c r="E223" s="43" t="s">
        <v>975</v>
      </c>
      <c r="F223" s="7" t="s">
        <v>4</v>
      </c>
      <c r="G223" s="50" t="s">
        <v>186</v>
      </c>
      <c r="H223" s="50" t="s">
        <v>607</v>
      </c>
      <c r="I223" s="50" t="s">
        <v>585</v>
      </c>
      <c r="J223" s="10"/>
      <c r="K223" s="46">
        <v>4300</v>
      </c>
      <c r="L223" s="46">
        <f t="shared" si="18"/>
        <v>0</v>
      </c>
      <c r="M223" s="38">
        <v>0.2</v>
      </c>
      <c r="N223" s="46">
        <f t="shared" si="19"/>
        <v>0</v>
      </c>
      <c r="O223" s="46">
        <f t="shared" si="20"/>
        <v>0</v>
      </c>
    </row>
    <row r="224" spans="1:15" ht="36" outlineLevel="2">
      <c r="A224" s="31" t="s">
        <v>475</v>
      </c>
      <c r="B224" s="50" t="s">
        <v>217</v>
      </c>
      <c r="C224" s="3">
        <v>20</v>
      </c>
      <c r="D224" s="50" t="s">
        <v>214</v>
      </c>
      <c r="E224" s="43" t="s">
        <v>976</v>
      </c>
      <c r="F224" s="7" t="s">
        <v>4</v>
      </c>
      <c r="G224" s="50" t="s">
        <v>186</v>
      </c>
      <c r="H224" s="50" t="s">
        <v>608</v>
      </c>
      <c r="I224" s="50" t="s">
        <v>585</v>
      </c>
      <c r="J224" s="10"/>
      <c r="K224" s="46">
        <v>5500</v>
      </c>
      <c r="L224" s="46">
        <f t="shared" si="18"/>
        <v>0</v>
      </c>
      <c r="M224" s="38">
        <v>0.2</v>
      </c>
      <c r="N224" s="46">
        <f t="shared" si="19"/>
        <v>0</v>
      </c>
      <c r="O224" s="46">
        <f t="shared" si="20"/>
        <v>0</v>
      </c>
    </row>
    <row r="225" spans="1:15" ht="36" outlineLevel="2">
      <c r="A225" s="31" t="s">
        <v>475</v>
      </c>
      <c r="B225" s="50" t="s">
        <v>217</v>
      </c>
      <c r="C225" s="3">
        <v>21</v>
      </c>
      <c r="D225" s="50" t="s">
        <v>215</v>
      </c>
      <c r="E225" s="43" t="s">
        <v>977</v>
      </c>
      <c r="F225" s="7" t="s">
        <v>4</v>
      </c>
      <c r="G225" s="50" t="s">
        <v>186</v>
      </c>
      <c r="H225" s="50" t="s">
        <v>609</v>
      </c>
      <c r="I225" s="50" t="s">
        <v>585</v>
      </c>
      <c r="J225" s="10"/>
      <c r="K225" s="46">
        <v>5500</v>
      </c>
      <c r="L225" s="46">
        <f t="shared" si="18"/>
        <v>0</v>
      </c>
      <c r="M225" s="38">
        <v>0.2</v>
      </c>
      <c r="N225" s="46">
        <f t="shared" si="19"/>
        <v>0</v>
      </c>
      <c r="O225" s="46">
        <f t="shared" si="20"/>
        <v>0</v>
      </c>
    </row>
    <row r="226" spans="1:15" ht="24.75" outlineLevel="2" thickBot="1">
      <c r="A226" s="31" t="s">
        <v>475</v>
      </c>
      <c r="B226" s="50" t="s">
        <v>217</v>
      </c>
      <c r="C226" s="3">
        <v>22</v>
      </c>
      <c r="D226" s="50" t="s">
        <v>216</v>
      </c>
      <c r="E226" s="43" t="s">
        <v>978</v>
      </c>
      <c r="F226" s="7" t="s">
        <v>4</v>
      </c>
      <c r="G226" s="50" t="s">
        <v>186</v>
      </c>
      <c r="H226" s="50" t="s">
        <v>610</v>
      </c>
      <c r="I226" s="50" t="s">
        <v>585</v>
      </c>
      <c r="J226" s="10"/>
      <c r="K226" s="46">
        <v>5500</v>
      </c>
      <c r="L226" s="46">
        <f t="shared" si="18"/>
        <v>0</v>
      </c>
      <c r="M226" s="38">
        <v>0.2</v>
      </c>
      <c r="N226" s="46">
        <f t="shared" si="19"/>
        <v>0</v>
      </c>
      <c r="O226" s="46">
        <f t="shared" si="20"/>
        <v>0</v>
      </c>
    </row>
    <row r="227" spans="1:15" customFormat="1" ht="15.75" thickBot="1">
      <c r="A227" s="58" t="s">
        <v>495</v>
      </c>
      <c r="B227" s="59"/>
      <c r="C227" s="59"/>
      <c r="D227" s="59"/>
      <c r="E227" s="59"/>
      <c r="F227" s="59"/>
      <c r="G227" s="59"/>
      <c r="H227" s="59"/>
      <c r="I227" s="59"/>
      <c r="J227" s="59"/>
      <c r="K227" s="60"/>
      <c r="L227" s="32">
        <f>SUBTOTAL(9,L205:L226)</f>
        <v>0</v>
      </c>
      <c r="M227" s="33"/>
      <c r="N227" s="34">
        <f>SUBTOTAL(9,N205:N226)</f>
        <v>0</v>
      </c>
      <c r="O227" s="34">
        <f>SUBTOTAL(9,O205:O226)</f>
        <v>0</v>
      </c>
    </row>
    <row r="228" spans="1:15" ht="48.75" outlineLevel="2" thickBot="1">
      <c r="A228" s="31" t="s">
        <v>476</v>
      </c>
      <c r="B228" s="50" t="s">
        <v>222</v>
      </c>
      <c r="C228" s="3">
        <v>1</v>
      </c>
      <c r="D228" s="50" t="s">
        <v>223</v>
      </c>
      <c r="E228" s="43" t="s">
        <v>979</v>
      </c>
      <c r="F228" s="50" t="s">
        <v>11</v>
      </c>
      <c r="G228" s="50" t="s">
        <v>11</v>
      </c>
      <c r="H228" s="50" t="s">
        <v>612</v>
      </c>
      <c r="I228" s="50" t="s">
        <v>585</v>
      </c>
      <c r="J228" s="10"/>
      <c r="K228" s="46">
        <v>8.2899999999999991</v>
      </c>
      <c r="L228" s="46">
        <f t="shared" si="18"/>
        <v>0</v>
      </c>
      <c r="M228" s="38">
        <v>0.2</v>
      </c>
      <c r="N228" s="46">
        <f t="shared" si="19"/>
        <v>0</v>
      </c>
      <c r="O228" s="46">
        <f t="shared" si="20"/>
        <v>0</v>
      </c>
    </row>
    <row r="229" spans="1:15" customFormat="1" ht="15.75" thickBot="1">
      <c r="A229" s="58" t="s">
        <v>496</v>
      </c>
      <c r="B229" s="59"/>
      <c r="C229" s="59"/>
      <c r="D229" s="59"/>
      <c r="E229" s="59"/>
      <c r="F229" s="59"/>
      <c r="G229" s="59"/>
      <c r="H229" s="59"/>
      <c r="I229" s="59"/>
      <c r="J229" s="59"/>
      <c r="K229" s="60"/>
      <c r="L229" s="32">
        <f>SUBTOTAL(9,L228:L228)</f>
        <v>0</v>
      </c>
      <c r="M229" s="33"/>
      <c r="N229" s="34">
        <f>SUBTOTAL(9,N228:N228)</f>
        <v>0</v>
      </c>
      <c r="O229" s="34">
        <f>SUBTOTAL(9,O228:O228)</f>
        <v>0</v>
      </c>
    </row>
    <row r="230" spans="1:15" ht="36" outlineLevel="2">
      <c r="A230" s="31" t="s">
        <v>477</v>
      </c>
      <c r="B230" s="50" t="s">
        <v>224</v>
      </c>
      <c r="C230" s="3">
        <v>1</v>
      </c>
      <c r="D230" s="50" t="s">
        <v>225</v>
      </c>
      <c r="E230" s="43" t="s">
        <v>980</v>
      </c>
      <c r="F230" s="7" t="s">
        <v>4</v>
      </c>
      <c r="G230" s="50" t="s">
        <v>226</v>
      </c>
      <c r="H230" s="50" t="s">
        <v>613</v>
      </c>
      <c r="I230" s="50" t="s">
        <v>623</v>
      </c>
      <c r="J230" s="10"/>
      <c r="K230" s="46">
        <v>28750</v>
      </c>
      <c r="L230" s="46">
        <f t="shared" ref="L230:L239" si="21">J230*K230</f>
        <v>0</v>
      </c>
      <c r="M230" s="38">
        <v>0.2</v>
      </c>
      <c r="N230" s="46">
        <f t="shared" ref="N230:N239" si="22">L230*M230</f>
        <v>0</v>
      </c>
      <c r="O230" s="46">
        <f t="shared" ref="O230:O239" si="23">L230+N230</f>
        <v>0</v>
      </c>
    </row>
    <row r="231" spans="1:15" ht="36" outlineLevel="2">
      <c r="A231" s="31" t="s">
        <v>477</v>
      </c>
      <c r="B231" s="50" t="s">
        <v>224</v>
      </c>
      <c r="C231" s="3">
        <v>2</v>
      </c>
      <c r="D231" s="50" t="s">
        <v>227</v>
      </c>
      <c r="E231" s="43" t="s">
        <v>981</v>
      </c>
      <c r="F231" s="7" t="s">
        <v>11</v>
      </c>
      <c r="G231" s="50" t="s">
        <v>7</v>
      </c>
      <c r="H231" s="50" t="s">
        <v>614</v>
      </c>
      <c r="I231" s="50" t="s">
        <v>623</v>
      </c>
      <c r="J231" s="10"/>
      <c r="K231" s="46">
        <v>9350</v>
      </c>
      <c r="L231" s="46">
        <f t="shared" si="21"/>
        <v>0</v>
      </c>
      <c r="M231" s="38">
        <v>0.2</v>
      </c>
      <c r="N231" s="46">
        <f t="shared" si="22"/>
        <v>0</v>
      </c>
      <c r="O231" s="46">
        <f t="shared" si="23"/>
        <v>0</v>
      </c>
    </row>
    <row r="232" spans="1:15" ht="36" outlineLevel="2">
      <c r="A232" s="31" t="s">
        <v>477</v>
      </c>
      <c r="B232" s="50" t="s">
        <v>224</v>
      </c>
      <c r="C232" s="3">
        <v>3</v>
      </c>
      <c r="D232" s="50" t="s">
        <v>228</v>
      </c>
      <c r="E232" s="43" t="s">
        <v>982</v>
      </c>
      <c r="F232" s="7" t="s">
        <v>4</v>
      </c>
      <c r="G232" s="50" t="s">
        <v>229</v>
      </c>
      <c r="H232" s="50" t="s">
        <v>622</v>
      </c>
      <c r="I232" s="50" t="s">
        <v>623</v>
      </c>
      <c r="J232" s="10"/>
      <c r="K232" s="46">
        <v>10500</v>
      </c>
      <c r="L232" s="46">
        <f t="shared" si="21"/>
        <v>0</v>
      </c>
      <c r="M232" s="38">
        <v>0.2</v>
      </c>
      <c r="N232" s="46">
        <f t="shared" si="22"/>
        <v>0</v>
      </c>
      <c r="O232" s="46">
        <f t="shared" si="23"/>
        <v>0</v>
      </c>
    </row>
    <row r="233" spans="1:15" ht="48" outlineLevel="2">
      <c r="A233" s="31" t="s">
        <v>477</v>
      </c>
      <c r="B233" s="50" t="s">
        <v>224</v>
      </c>
      <c r="C233" s="3">
        <v>4</v>
      </c>
      <c r="D233" s="50" t="s">
        <v>230</v>
      </c>
      <c r="E233" s="43" t="s">
        <v>983</v>
      </c>
      <c r="F233" s="50" t="s">
        <v>4</v>
      </c>
      <c r="G233" s="50" t="s">
        <v>5</v>
      </c>
      <c r="H233" s="50" t="s">
        <v>615</v>
      </c>
      <c r="I233" s="50" t="s">
        <v>624</v>
      </c>
      <c r="J233" s="10"/>
      <c r="K233" s="46">
        <v>9500</v>
      </c>
      <c r="L233" s="46">
        <f t="shared" si="21"/>
        <v>0</v>
      </c>
      <c r="M233" s="38">
        <v>0.1</v>
      </c>
      <c r="N233" s="46">
        <f t="shared" si="22"/>
        <v>0</v>
      </c>
      <c r="O233" s="46">
        <f t="shared" si="23"/>
        <v>0</v>
      </c>
    </row>
    <row r="234" spans="1:15" ht="36" outlineLevel="2">
      <c r="A234" s="31" t="s">
        <v>477</v>
      </c>
      <c r="B234" s="50" t="s">
        <v>224</v>
      </c>
      <c r="C234" s="3">
        <v>5</v>
      </c>
      <c r="D234" s="50" t="s">
        <v>231</v>
      </c>
      <c r="E234" s="43" t="s">
        <v>984</v>
      </c>
      <c r="F234" s="7" t="s">
        <v>4</v>
      </c>
      <c r="G234" s="50" t="s">
        <v>232</v>
      </c>
      <c r="H234" s="50" t="s">
        <v>616</v>
      </c>
      <c r="I234" s="50" t="s">
        <v>717</v>
      </c>
      <c r="J234" s="10"/>
      <c r="K234" s="46">
        <v>9500</v>
      </c>
      <c r="L234" s="46">
        <f t="shared" si="21"/>
        <v>0</v>
      </c>
      <c r="M234" s="38">
        <v>0.2</v>
      </c>
      <c r="N234" s="46">
        <f t="shared" si="22"/>
        <v>0</v>
      </c>
      <c r="O234" s="46">
        <f t="shared" si="23"/>
        <v>0</v>
      </c>
    </row>
    <row r="235" spans="1:15" ht="36" outlineLevel="2">
      <c r="A235" s="31" t="s">
        <v>477</v>
      </c>
      <c r="B235" s="50" t="s">
        <v>224</v>
      </c>
      <c r="C235" s="3">
        <v>6</v>
      </c>
      <c r="D235" s="50" t="s">
        <v>233</v>
      </c>
      <c r="E235" s="43" t="s">
        <v>985</v>
      </c>
      <c r="F235" s="7" t="s">
        <v>4</v>
      </c>
      <c r="G235" s="50" t="s">
        <v>234</v>
      </c>
      <c r="H235" s="50" t="s">
        <v>617</v>
      </c>
      <c r="I235" s="50" t="s">
        <v>623</v>
      </c>
      <c r="J235" s="10"/>
      <c r="K235" s="46">
        <v>7000</v>
      </c>
      <c r="L235" s="46">
        <f t="shared" si="21"/>
        <v>0</v>
      </c>
      <c r="M235" s="38">
        <v>0.2</v>
      </c>
      <c r="N235" s="46">
        <f t="shared" si="22"/>
        <v>0</v>
      </c>
      <c r="O235" s="46">
        <f t="shared" si="23"/>
        <v>0</v>
      </c>
    </row>
    <row r="236" spans="1:15" ht="36" outlineLevel="2">
      <c r="A236" s="31" t="s">
        <v>477</v>
      </c>
      <c r="B236" s="50" t="s">
        <v>224</v>
      </c>
      <c r="C236" s="3">
        <v>7</v>
      </c>
      <c r="D236" s="50" t="s">
        <v>235</v>
      </c>
      <c r="E236" s="43" t="s">
        <v>986</v>
      </c>
      <c r="F236" s="7" t="s">
        <v>4</v>
      </c>
      <c r="G236" s="50" t="s">
        <v>234</v>
      </c>
      <c r="H236" s="50" t="s">
        <v>618</v>
      </c>
      <c r="I236" s="50" t="s">
        <v>623</v>
      </c>
      <c r="J236" s="10"/>
      <c r="K236" s="46">
        <v>6300</v>
      </c>
      <c r="L236" s="46">
        <f t="shared" si="21"/>
        <v>0</v>
      </c>
      <c r="M236" s="38">
        <v>0.2</v>
      </c>
      <c r="N236" s="46">
        <f t="shared" si="22"/>
        <v>0</v>
      </c>
      <c r="O236" s="46">
        <f t="shared" si="23"/>
        <v>0</v>
      </c>
    </row>
    <row r="237" spans="1:15" ht="36" outlineLevel="2">
      <c r="A237" s="31" t="s">
        <v>477</v>
      </c>
      <c r="B237" s="50" t="s">
        <v>224</v>
      </c>
      <c r="C237" s="3">
        <v>8</v>
      </c>
      <c r="D237" s="50" t="s">
        <v>236</v>
      </c>
      <c r="E237" s="43" t="s">
        <v>987</v>
      </c>
      <c r="F237" s="7" t="s">
        <v>4</v>
      </c>
      <c r="G237" s="50" t="s">
        <v>237</v>
      </c>
      <c r="H237" s="50" t="s">
        <v>619</v>
      </c>
      <c r="I237" s="50" t="s">
        <v>623</v>
      </c>
      <c r="J237" s="10"/>
      <c r="K237" s="46">
        <v>39800</v>
      </c>
      <c r="L237" s="46">
        <f t="shared" si="21"/>
        <v>0</v>
      </c>
      <c r="M237" s="38">
        <v>0.2</v>
      </c>
      <c r="N237" s="46">
        <f t="shared" si="22"/>
        <v>0</v>
      </c>
      <c r="O237" s="46">
        <f t="shared" si="23"/>
        <v>0</v>
      </c>
    </row>
    <row r="238" spans="1:15" ht="36" outlineLevel="2">
      <c r="A238" s="31" t="s">
        <v>477</v>
      </c>
      <c r="B238" s="50" t="s">
        <v>224</v>
      </c>
      <c r="C238" s="3">
        <v>9</v>
      </c>
      <c r="D238" s="50" t="s">
        <v>238</v>
      </c>
      <c r="E238" s="43" t="s">
        <v>988</v>
      </c>
      <c r="F238" s="50" t="s">
        <v>4</v>
      </c>
      <c r="G238" s="50" t="s">
        <v>239</v>
      </c>
      <c r="H238" s="50" t="s">
        <v>620</v>
      </c>
      <c r="I238" s="50" t="s">
        <v>623</v>
      </c>
      <c r="J238" s="10"/>
      <c r="K238" s="46">
        <v>14000</v>
      </c>
      <c r="L238" s="46">
        <f t="shared" si="21"/>
        <v>0</v>
      </c>
      <c r="M238" s="38">
        <v>0.2</v>
      </c>
      <c r="N238" s="46">
        <f t="shared" si="22"/>
        <v>0</v>
      </c>
      <c r="O238" s="46">
        <f t="shared" si="23"/>
        <v>0</v>
      </c>
    </row>
    <row r="239" spans="1:15" ht="36.75" outlineLevel="2" thickBot="1">
      <c r="A239" s="31" t="s">
        <v>477</v>
      </c>
      <c r="B239" s="50" t="s">
        <v>224</v>
      </c>
      <c r="C239" s="3">
        <v>10</v>
      </c>
      <c r="D239" s="50" t="s">
        <v>240</v>
      </c>
      <c r="E239" s="43" t="s">
        <v>989</v>
      </c>
      <c r="F239" s="50" t="s">
        <v>4</v>
      </c>
      <c r="G239" s="50" t="s">
        <v>241</v>
      </c>
      <c r="H239" s="50" t="s">
        <v>621</v>
      </c>
      <c r="I239" s="50" t="s">
        <v>623</v>
      </c>
      <c r="J239" s="10"/>
      <c r="K239" s="46">
        <v>14260</v>
      </c>
      <c r="L239" s="46">
        <f t="shared" si="21"/>
        <v>0</v>
      </c>
      <c r="M239" s="38">
        <v>0.2</v>
      </c>
      <c r="N239" s="46">
        <f t="shared" si="22"/>
        <v>0</v>
      </c>
      <c r="O239" s="46">
        <f t="shared" si="23"/>
        <v>0</v>
      </c>
    </row>
    <row r="240" spans="1:15" customFormat="1" ht="15.75" thickBot="1">
      <c r="A240" s="58" t="s">
        <v>497</v>
      </c>
      <c r="B240" s="59"/>
      <c r="C240" s="59"/>
      <c r="D240" s="59"/>
      <c r="E240" s="59"/>
      <c r="F240" s="59"/>
      <c r="G240" s="59"/>
      <c r="H240" s="59"/>
      <c r="I240" s="59"/>
      <c r="J240" s="59"/>
      <c r="K240" s="60"/>
      <c r="L240" s="32">
        <f>SUBTOTAL(9,L230:L239)</f>
        <v>0</v>
      </c>
      <c r="M240" s="33"/>
      <c r="N240" s="34">
        <f>SUBTOTAL(9,N230:N239)</f>
        <v>0</v>
      </c>
      <c r="O240" s="34">
        <f>SUBTOTAL(9,O230:O239)</f>
        <v>0</v>
      </c>
    </row>
    <row r="241" spans="1:15" ht="36" outlineLevel="2">
      <c r="A241" s="31" t="s">
        <v>478</v>
      </c>
      <c r="B241" s="50" t="s">
        <v>244</v>
      </c>
      <c r="C241" s="3">
        <v>1</v>
      </c>
      <c r="D241" s="50" t="s">
        <v>245</v>
      </c>
      <c r="E241" s="43" t="s">
        <v>990</v>
      </c>
      <c r="F241" s="7" t="s">
        <v>4</v>
      </c>
      <c r="G241" s="50" t="s">
        <v>246</v>
      </c>
      <c r="H241" s="51" t="s">
        <v>724</v>
      </c>
      <c r="I241" s="51" t="s">
        <v>725</v>
      </c>
      <c r="J241" s="10"/>
      <c r="K241" s="46">
        <v>37500</v>
      </c>
      <c r="L241" s="46">
        <f t="shared" ref="L241:L259" si="24">J241*K241</f>
        <v>0</v>
      </c>
      <c r="M241" s="49">
        <v>0.2</v>
      </c>
      <c r="N241" s="46">
        <f t="shared" ref="N241:N259" si="25">L241*M241</f>
        <v>0</v>
      </c>
      <c r="O241" s="46">
        <f t="shared" ref="O241:O259" si="26">L241+N241</f>
        <v>0</v>
      </c>
    </row>
    <row r="242" spans="1:15" ht="36" outlineLevel="2">
      <c r="A242" s="31" t="s">
        <v>478</v>
      </c>
      <c r="B242" s="50" t="s">
        <v>244</v>
      </c>
      <c r="C242" s="3">
        <v>2</v>
      </c>
      <c r="D242" s="50" t="s">
        <v>247</v>
      </c>
      <c r="E242" s="43" t="s">
        <v>991</v>
      </c>
      <c r="F242" s="7" t="s">
        <v>4</v>
      </c>
      <c r="G242" s="50" t="s">
        <v>246</v>
      </c>
      <c r="H242" s="50" t="s">
        <v>726</v>
      </c>
      <c r="I242" s="51" t="s">
        <v>725</v>
      </c>
      <c r="J242" s="10"/>
      <c r="K242" s="48">
        <v>37500</v>
      </c>
      <c r="L242" s="46">
        <f t="shared" si="24"/>
        <v>0</v>
      </c>
      <c r="M242" s="49">
        <v>0.2</v>
      </c>
      <c r="N242" s="46">
        <f t="shared" si="25"/>
        <v>0</v>
      </c>
      <c r="O242" s="46">
        <f t="shared" si="26"/>
        <v>0</v>
      </c>
    </row>
    <row r="243" spans="1:15" ht="36" outlineLevel="2">
      <c r="A243" s="31" t="s">
        <v>478</v>
      </c>
      <c r="B243" s="50" t="s">
        <v>244</v>
      </c>
      <c r="C243" s="3">
        <v>3</v>
      </c>
      <c r="D243" s="50" t="s">
        <v>248</v>
      </c>
      <c r="E243" s="43" t="s">
        <v>992</v>
      </c>
      <c r="F243" s="7" t="s">
        <v>4</v>
      </c>
      <c r="G243" s="50" t="s">
        <v>246</v>
      </c>
      <c r="H243" s="50" t="s">
        <v>727</v>
      </c>
      <c r="I243" s="51" t="s">
        <v>725</v>
      </c>
      <c r="J243" s="10"/>
      <c r="K243" s="48">
        <v>37500</v>
      </c>
      <c r="L243" s="46">
        <f t="shared" si="24"/>
        <v>0</v>
      </c>
      <c r="M243" s="49">
        <v>0.2</v>
      </c>
      <c r="N243" s="46">
        <f t="shared" si="25"/>
        <v>0</v>
      </c>
      <c r="O243" s="46">
        <f t="shared" si="26"/>
        <v>0</v>
      </c>
    </row>
    <row r="244" spans="1:15" ht="84" outlineLevel="2">
      <c r="A244" s="31" t="s">
        <v>478</v>
      </c>
      <c r="B244" s="50" t="s">
        <v>244</v>
      </c>
      <c r="C244" s="3">
        <v>4</v>
      </c>
      <c r="D244" s="50" t="s">
        <v>249</v>
      </c>
      <c r="E244" s="43" t="s">
        <v>993</v>
      </c>
      <c r="F244" s="7" t="s">
        <v>4</v>
      </c>
      <c r="G244" s="50">
        <v>50</v>
      </c>
      <c r="H244" s="50" t="s">
        <v>739</v>
      </c>
      <c r="I244" s="51" t="s">
        <v>725</v>
      </c>
      <c r="J244" s="10"/>
      <c r="K244" s="48">
        <v>37500</v>
      </c>
      <c r="L244" s="46">
        <f t="shared" si="24"/>
        <v>0</v>
      </c>
      <c r="M244" s="49">
        <v>0.2</v>
      </c>
      <c r="N244" s="46">
        <f t="shared" si="25"/>
        <v>0</v>
      </c>
      <c r="O244" s="46">
        <f t="shared" si="26"/>
        <v>0</v>
      </c>
    </row>
    <row r="245" spans="1:15" ht="24" outlineLevel="2">
      <c r="A245" s="31" t="s">
        <v>478</v>
      </c>
      <c r="B245" s="50" t="s">
        <v>244</v>
      </c>
      <c r="C245" s="3">
        <v>5</v>
      </c>
      <c r="D245" s="50" t="s">
        <v>250</v>
      </c>
      <c r="E245" s="43" t="s">
        <v>994</v>
      </c>
      <c r="F245" s="7" t="s">
        <v>4</v>
      </c>
      <c r="G245" s="50" t="s">
        <v>220</v>
      </c>
      <c r="H245" s="50" t="s">
        <v>728</v>
      </c>
      <c r="I245" s="51" t="s">
        <v>725</v>
      </c>
      <c r="J245" s="10"/>
      <c r="K245" s="46">
        <v>65500</v>
      </c>
      <c r="L245" s="46">
        <f t="shared" si="24"/>
        <v>0</v>
      </c>
      <c r="M245" s="49">
        <v>0.2</v>
      </c>
      <c r="N245" s="46">
        <f t="shared" si="25"/>
        <v>0</v>
      </c>
      <c r="O245" s="46">
        <f t="shared" si="26"/>
        <v>0</v>
      </c>
    </row>
    <row r="246" spans="1:15" ht="48" outlineLevel="2">
      <c r="A246" s="31" t="s">
        <v>478</v>
      </c>
      <c r="B246" s="50" t="s">
        <v>244</v>
      </c>
      <c r="C246" s="3">
        <v>6</v>
      </c>
      <c r="D246" s="50" t="s">
        <v>251</v>
      </c>
      <c r="E246" s="43" t="s">
        <v>995</v>
      </c>
      <c r="F246" s="7" t="s">
        <v>4</v>
      </c>
      <c r="G246" s="50" t="s">
        <v>252</v>
      </c>
      <c r="H246" s="50" t="s">
        <v>729</v>
      </c>
      <c r="I246" s="51" t="s">
        <v>725</v>
      </c>
      <c r="J246" s="10"/>
      <c r="K246" s="46">
        <v>20500</v>
      </c>
      <c r="L246" s="46">
        <f t="shared" si="24"/>
        <v>0</v>
      </c>
      <c r="M246" s="49">
        <v>0.2</v>
      </c>
      <c r="N246" s="46">
        <f t="shared" si="25"/>
        <v>0</v>
      </c>
      <c r="O246" s="46">
        <f t="shared" si="26"/>
        <v>0</v>
      </c>
    </row>
    <row r="247" spans="1:15" ht="36" outlineLevel="2">
      <c r="A247" s="31" t="s">
        <v>478</v>
      </c>
      <c r="B247" s="50" t="s">
        <v>244</v>
      </c>
      <c r="C247" s="3">
        <v>7</v>
      </c>
      <c r="D247" s="50" t="s">
        <v>253</v>
      </c>
      <c r="E247" s="43" t="s">
        <v>996</v>
      </c>
      <c r="F247" s="7" t="s">
        <v>4</v>
      </c>
      <c r="G247" s="50" t="s">
        <v>254</v>
      </c>
      <c r="H247" s="50" t="s">
        <v>730</v>
      </c>
      <c r="I247" s="51" t="s">
        <v>725</v>
      </c>
      <c r="J247" s="10"/>
      <c r="K247" s="46">
        <v>24500</v>
      </c>
      <c r="L247" s="46">
        <f t="shared" si="24"/>
        <v>0</v>
      </c>
      <c r="M247" s="49">
        <v>0.2</v>
      </c>
      <c r="N247" s="46">
        <f t="shared" si="25"/>
        <v>0</v>
      </c>
      <c r="O247" s="46">
        <f t="shared" si="26"/>
        <v>0</v>
      </c>
    </row>
    <row r="248" spans="1:15" ht="36" outlineLevel="2">
      <c r="A248" s="31" t="s">
        <v>478</v>
      </c>
      <c r="B248" s="50" t="s">
        <v>244</v>
      </c>
      <c r="C248" s="3">
        <v>8</v>
      </c>
      <c r="D248" s="50" t="s">
        <v>255</v>
      </c>
      <c r="E248" s="43" t="s">
        <v>997</v>
      </c>
      <c r="F248" s="7" t="s">
        <v>4</v>
      </c>
      <c r="G248" s="50" t="s">
        <v>256</v>
      </c>
      <c r="H248" s="50" t="s">
        <v>731</v>
      </c>
      <c r="I248" s="51" t="s">
        <v>725</v>
      </c>
      <c r="J248" s="10"/>
      <c r="K248" s="46">
        <v>28500</v>
      </c>
      <c r="L248" s="46">
        <f t="shared" si="24"/>
        <v>0</v>
      </c>
      <c r="M248" s="49">
        <v>0.2</v>
      </c>
      <c r="N248" s="46">
        <f t="shared" si="25"/>
        <v>0</v>
      </c>
      <c r="O248" s="46">
        <f t="shared" si="26"/>
        <v>0</v>
      </c>
    </row>
    <row r="249" spans="1:15" ht="24" outlineLevel="2">
      <c r="A249" s="31" t="s">
        <v>478</v>
      </c>
      <c r="B249" s="50" t="s">
        <v>244</v>
      </c>
      <c r="C249" s="3">
        <v>9</v>
      </c>
      <c r="D249" s="50" t="s">
        <v>257</v>
      </c>
      <c r="E249" s="43" t="s">
        <v>998</v>
      </c>
      <c r="F249" s="7" t="s">
        <v>4</v>
      </c>
      <c r="G249" s="50" t="s">
        <v>258</v>
      </c>
      <c r="H249" s="50" t="s">
        <v>732</v>
      </c>
      <c r="I249" s="51" t="s">
        <v>725</v>
      </c>
      <c r="J249" s="10"/>
      <c r="K249" s="46">
        <v>23750</v>
      </c>
      <c r="L249" s="46">
        <f t="shared" si="24"/>
        <v>0</v>
      </c>
      <c r="M249" s="49">
        <v>0.2</v>
      </c>
      <c r="N249" s="46">
        <f t="shared" si="25"/>
        <v>0</v>
      </c>
      <c r="O249" s="46">
        <f t="shared" si="26"/>
        <v>0</v>
      </c>
    </row>
    <row r="250" spans="1:15" ht="24" outlineLevel="2">
      <c r="A250" s="31" t="s">
        <v>478</v>
      </c>
      <c r="B250" s="50" t="s">
        <v>244</v>
      </c>
      <c r="C250" s="3">
        <v>10</v>
      </c>
      <c r="D250" s="50" t="s">
        <v>259</v>
      </c>
      <c r="E250" s="43" t="s">
        <v>999</v>
      </c>
      <c r="F250" s="7" t="s">
        <v>4</v>
      </c>
      <c r="G250" s="50">
        <v>1</v>
      </c>
      <c r="H250" s="50" t="s">
        <v>259</v>
      </c>
      <c r="I250" s="51" t="s">
        <v>725</v>
      </c>
      <c r="J250" s="10"/>
      <c r="K250" s="46">
        <v>82450</v>
      </c>
      <c r="L250" s="46">
        <f t="shared" si="24"/>
        <v>0</v>
      </c>
      <c r="M250" s="49">
        <v>0.2</v>
      </c>
      <c r="N250" s="46">
        <f t="shared" si="25"/>
        <v>0</v>
      </c>
      <c r="O250" s="46">
        <f t="shared" si="26"/>
        <v>0</v>
      </c>
    </row>
    <row r="251" spans="1:15" ht="24" outlineLevel="2">
      <c r="A251" s="31" t="s">
        <v>478</v>
      </c>
      <c r="B251" s="50" t="s">
        <v>244</v>
      </c>
      <c r="C251" s="3">
        <v>11</v>
      </c>
      <c r="D251" s="50" t="s">
        <v>260</v>
      </c>
      <c r="E251" s="43" t="s">
        <v>1000</v>
      </c>
      <c r="F251" s="7" t="s">
        <v>4</v>
      </c>
      <c r="G251" s="50" t="s">
        <v>261</v>
      </c>
      <c r="H251" s="50" t="s">
        <v>733</v>
      </c>
      <c r="I251" s="51" t="s">
        <v>725</v>
      </c>
      <c r="J251" s="10"/>
      <c r="K251" s="46">
        <v>39000</v>
      </c>
      <c r="L251" s="46">
        <f t="shared" si="24"/>
        <v>0</v>
      </c>
      <c r="M251" s="49">
        <v>0.2</v>
      </c>
      <c r="N251" s="46">
        <f t="shared" si="25"/>
        <v>0</v>
      </c>
      <c r="O251" s="46">
        <f t="shared" si="26"/>
        <v>0</v>
      </c>
    </row>
    <row r="252" spans="1:15" ht="36" outlineLevel="2">
      <c r="A252" s="31" t="s">
        <v>478</v>
      </c>
      <c r="B252" s="50" t="s">
        <v>244</v>
      </c>
      <c r="C252" s="3">
        <v>12</v>
      </c>
      <c r="D252" s="50" t="s">
        <v>262</v>
      </c>
      <c r="E252" s="43" t="s">
        <v>1001</v>
      </c>
      <c r="F252" s="7" t="s">
        <v>4</v>
      </c>
      <c r="G252" s="50" t="s">
        <v>263</v>
      </c>
      <c r="H252" s="50" t="s">
        <v>734</v>
      </c>
      <c r="I252" s="51" t="s">
        <v>725</v>
      </c>
      <c r="J252" s="10"/>
      <c r="K252" s="46">
        <v>4500</v>
      </c>
      <c r="L252" s="46">
        <f t="shared" si="24"/>
        <v>0</v>
      </c>
      <c r="M252" s="49">
        <v>0.2</v>
      </c>
      <c r="N252" s="46">
        <f t="shared" si="25"/>
        <v>0</v>
      </c>
      <c r="O252" s="46">
        <f t="shared" si="26"/>
        <v>0</v>
      </c>
    </row>
    <row r="253" spans="1:15" customFormat="1" ht="24" outlineLevel="2">
      <c r="A253" s="31" t="s">
        <v>478</v>
      </c>
      <c r="B253" s="50" t="s">
        <v>244</v>
      </c>
      <c r="C253" s="3">
        <v>13</v>
      </c>
      <c r="D253" s="50" t="s">
        <v>264</v>
      </c>
      <c r="E253" s="43" t="s">
        <v>1002</v>
      </c>
      <c r="F253" s="7" t="s">
        <v>4</v>
      </c>
      <c r="G253" s="50" t="s">
        <v>265</v>
      </c>
      <c r="H253" s="50" t="s">
        <v>728</v>
      </c>
      <c r="I253" s="51" t="s">
        <v>725</v>
      </c>
      <c r="J253" s="10"/>
      <c r="K253" s="46">
        <v>65500</v>
      </c>
      <c r="L253" s="46">
        <f t="shared" si="24"/>
        <v>0</v>
      </c>
      <c r="M253" s="49">
        <v>0.2</v>
      </c>
      <c r="N253" s="46">
        <f t="shared" si="25"/>
        <v>0</v>
      </c>
      <c r="O253" s="46">
        <f t="shared" si="26"/>
        <v>0</v>
      </c>
    </row>
    <row r="254" spans="1:15" customFormat="1" ht="24" outlineLevel="2">
      <c r="A254" s="31" t="s">
        <v>478</v>
      </c>
      <c r="B254" s="50" t="s">
        <v>244</v>
      </c>
      <c r="C254" s="3">
        <v>14</v>
      </c>
      <c r="D254" s="50" t="s">
        <v>266</v>
      </c>
      <c r="E254" s="43" t="s">
        <v>1003</v>
      </c>
      <c r="F254" s="7" t="s">
        <v>4</v>
      </c>
      <c r="G254" s="50" t="s">
        <v>267</v>
      </c>
      <c r="H254" s="50" t="s">
        <v>740</v>
      </c>
      <c r="I254" s="51" t="s">
        <v>725</v>
      </c>
      <c r="J254" s="10"/>
      <c r="K254" s="46">
        <v>13000</v>
      </c>
      <c r="L254" s="46">
        <f t="shared" si="24"/>
        <v>0</v>
      </c>
      <c r="M254" s="49">
        <v>0.2</v>
      </c>
      <c r="N254" s="46">
        <f t="shared" si="25"/>
        <v>0</v>
      </c>
      <c r="O254" s="46">
        <f t="shared" si="26"/>
        <v>0</v>
      </c>
    </row>
    <row r="255" spans="1:15" ht="24" outlineLevel="2">
      <c r="A255" s="31" t="s">
        <v>478</v>
      </c>
      <c r="B255" s="50" t="s">
        <v>244</v>
      </c>
      <c r="C255" s="3">
        <v>15</v>
      </c>
      <c r="D255" s="50" t="s">
        <v>268</v>
      </c>
      <c r="E255" s="43" t="s">
        <v>1004</v>
      </c>
      <c r="F255" s="7" t="s">
        <v>4</v>
      </c>
      <c r="G255" s="50" t="s">
        <v>267</v>
      </c>
      <c r="H255" s="50" t="s">
        <v>741</v>
      </c>
      <c r="I255" s="51" t="s">
        <v>725</v>
      </c>
      <c r="J255" s="10"/>
      <c r="K255" s="46">
        <v>8160</v>
      </c>
      <c r="L255" s="46">
        <f t="shared" si="24"/>
        <v>0</v>
      </c>
      <c r="M255" s="49">
        <v>0.2</v>
      </c>
      <c r="N255" s="46">
        <f t="shared" si="25"/>
        <v>0</v>
      </c>
      <c r="O255" s="46">
        <f t="shared" si="26"/>
        <v>0</v>
      </c>
    </row>
    <row r="256" spans="1:15" ht="24" outlineLevel="2">
      <c r="A256" s="31" t="s">
        <v>478</v>
      </c>
      <c r="B256" s="50" t="s">
        <v>244</v>
      </c>
      <c r="C256" s="3">
        <v>16</v>
      </c>
      <c r="D256" s="50" t="s">
        <v>269</v>
      </c>
      <c r="E256" s="43" t="s">
        <v>1005</v>
      </c>
      <c r="F256" s="7" t="s">
        <v>4</v>
      </c>
      <c r="G256" s="50">
        <v>1</v>
      </c>
      <c r="H256" s="50" t="s">
        <v>735</v>
      </c>
      <c r="I256" s="51" t="s">
        <v>725</v>
      </c>
      <c r="J256" s="10"/>
      <c r="K256" s="46">
        <v>14500</v>
      </c>
      <c r="L256" s="46">
        <f t="shared" si="24"/>
        <v>0</v>
      </c>
      <c r="M256" s="49">
        <v>0.2</v>
      </c>
      <c r="N256" s="46">
        <f t="shared" si="25"/>
        <v>0</v>
      </c>
      <c r="O256" s="46">
        <f t="shared" si="26"/>
        <v>0</v>
      </c>
    </row>
    <row r="257" spans="1:15" ht="24" outlineLevel="2">
      <c r="A257" s="31" t="s">
        <v>478</v>
      </c>
      <c r="B257" s="50" t="s">
        <v>244</v>
      </c>
      <c r="C257" s="3">
        <v>17</v>
      </c>
      <c r="D257" s="50" t="s">
        <v>270</v>
      </c>
      <c r="E257" s="43" t="s">
        <v>1006</v>
      </c>
      <c r="F257" s="7" t="s">
        <v>4</v>
      </c>
      <c r="G257" s="50" t="s">
        <v>271</v>
      </c>
      <c r="H257" s="50" t="s">
        <v>736</v>
      </c>
      <c r="I257" s="51" t="s">
        <v>725</v>
      </c>
      <c r="J257" s="10"/>
      <c r="K257" s="46">
        <v>8500</v>
      </c>
      <c r="L257" s="46">
        <f t="shared" si="24"/>
        <v>0</v>
      </c>
      <c r="M257" s="49">
        <v>0.2</v>
      </c>
      <c r="N257" s="46">
        <f t="shared" si="25"/>
        <v>0</v>
      </c>
      <c r="O257" s="46">
        <f t="shared" si="26"/>
        <v>0</v>
      </c>
    </row>
    <row r="258" spans="1:15" ht="24" outlineLevel="2">
      <c r="A258" s="31" t="s">
        <v>478</v>
      </c>
      <c r="B258" s="50" t="s">
        <v>244</v>
      </c>
      <c r="C258" s="3">
        <v>18</v>
      </c>
      <c r="D258" s="50" t="s">
        <v>272</v>
      </c>
      <c r="E258" s="43" t="s">
        <v>1007</v>
      </c>
      <c r="F258" s="7" t="s">
        <v>4</v>
      </c>
      <c r="G258" s="50" t="s">
        <v>273</v>
      </c>
      <c r="H258" s="50" t="s">
        <v>737</v>
      </c>
      <c r="I258" s="51" t="s">
        <v>725</v>
      </c>
      <c r="J258" s="10"/>
      <c r="K258" s="46">
        <v>14000</v>
      </c>
      <c r="L258" s="46">
        <f t="shared" si="24"/>
        <v>0</v>
      </c>
      <c r="M258" s="49">
        <v>0.2</v>
      </c>
      <c r="N258" s="46">
        <f t="shared" si="25"/>
        <v>0</v>
      </c>
      <c r="O258" s="46">
        <f t="shared" si="26"/>
        <v>0</v>
      </c>
    </row>
    <row r="259" spans="1:15" ht="24.75" outlineLevel="2" thickBot="1">
      <c r="A259" s="31" t="s">
        <v>478</v>
      </c>
      <c r="B259" s="50" t="s">
        <v>244</v>
      </c>
      <c r="C259" s="3">
        <v>19</v>
      </c>
      <c r="D259" s="50" t="s">
        <v>274</v>
      </c>
      <c r="E259" s="43" t="s">
        <v>1008</v>
      </c>
      <c r="F259" s="7" t="s">
        <v>4</v>
      </c>
      <c r="G259" s="50" t="s">
        <v>275</v>
      </c>
      <c r="H259" s="45" t="s">
        <v>738</v>
      </c>
      <c r="I259" s="51" t="s">
        <v>725</v>
      </c>
      <c r="J259" s="10"/>
      <c r="K259" s="47">
        <v>17910</v>
      </c>
      <c r="L259" s="46">
        <f t="shared" si="24"/>
        <v>0</v>
      </c>
      <c r="M259" s="49">
        <v>0.2</v>
      </c>
      <c r="N259" s="46">
        <f t="shared" si="25"/>
        <v>0</v>
      </c>
      <c r="O259" s="46">
        <f t="shared" si="26"/>
        <v>0</v>
      </c>
    </row>
    <row r="260" spans="1:15" customFormat="1" ht="15.75" thickBot="1">
      <c r="A260" s="58" t="s">
        <v>498</v>
      </c>
      <c r="B260" s="59"/>
      <c r="C260" s="59"/>
      <c r="D260" s="59"/>
      <c r="E260" s="59"/>
      <c r="F260" s="59"/>
      <c r="G260" s="59"/>
      <c r="H260" s="59"/>
      <c r="I260" s="59"/>
      <c r="J260" s="59"/>
      <c r="K260" s="60"/>
      <c r="L260" s="32">
        <f>SUBTOTAL(9,L241:L259)</f>
        <v>0</v>
      </c>
      <c r="M260" s="33"/>
      <c r="N260" s="34">
        <f>SUBTOTAL(9,N241:N259)</f>
        <v>0</v>
      </c>
      <c r="O260" s="34">
        <f>SUBTOTAL(9,O241:O259)</f>
        <v>0</v>
      </c>
    </row>
    <row r="261" spans="1:15" ht="36" outlineLevel="2">
      <c r="A261" s="31" t="s">
        <v>479</v>
      </c>
      <c r="B261" s="50" t="s">
        <v>279</v>
      </c>
      <c r="C261" s="3">
        <v>1</v>
      </c>
      <c r="D261" s="50" t="s">
        <v>280</v>
      </c>
      <c r="E261" s="43" t="s">
        <v>1009</v>
      </c>
      <c r="F261" s="7" t="s">
        <v>4</v>
      </c>
      <c r="G261" s="50">
        <v>100</v>
      </c>
      <c r="H261" s="51" t="s">
        <v>742</v>
      </c>
      <c r="I261" s="51" t="s">
        <v>725</v>
      </c>
      <c r="J261" s="10"/>
      <c r="K261" s="48">
        <v>21500</v>
      </c>
      <c r="L261" s="46">
        <f t="shared" ref="L261:L269" si="27">J261*K261</f>
        <v>0</v>
      </c>
      <c r="M261" s="49">
        <v>0.2</v>
      </c>
      <c r="N261" s="46">
        <f t="shared" ref="N261:N269" si="28">L261*M261</f>
        <v>0</v>
      </c>
      <c r="O261" s="46">
        <f t="shared" ref="O261:O269" si="29">L261+N261</f>
        <v>0</v>
      </c>
    </row>
    <row r="262" spans="1:15" ht="36" outlineLevel="2">
      <c r="A262" s="31" t="s">
        <v>479</v>
      </c>
      <c r="B262" s="50" t="s">
        <v>279</v>
      </c>
      <c r="C262" s="3">
        <v>2</v>
      </c>
      <c r="D262" s="50" t="s">
        <v>281</v>
      </c>
      <c r="E262" s="43" t="s">
        <v>1010</v>
      </c>
      <c r="F262" s="7" t="s">
        <v>4</v>
      </c>
      <c r="G262" s="50">
        <v>100</v>
      </c>
      <c r="H262" s="50" t="s">
        <v>743</v>
      </c>
      <c r="I262" s="51" t="s">
        <v>725</v>
      </c>
      <c r="J262" s="10"/>
      <c r="K262" s="46">
        <v>10250</v>
      </c>
      <c r="L262" s="46">
        <f t="shared" si="27"/>
        <v>0</v>
      </c>
      <c r="M262" s="49">
        <v>0.2</v>
      </c>
      <c r="N262" s="46">
        <f t="shared" si="28"/>
        <v>0</v>
      </c>
      <c r="O262" s="46">
        <f t="shared" si="29"/>
        <v>0</v>
      </c>
    </row>
    <row r="263" spans="1:15" ht="36" outlineLevel="2">
      <c r="A263" s="31" t="s">
        <v>479</v>
      </c>
      <c r="B263" s="50" t="s">
        <v>279</v>
      </c>
      <c r="C263" s="3">
        <v>3</v>
      </c>
      <c r="D263" s="50" t="s">
        <v>282</v>
      </c>
      <c r="E263" s="43" t="s">
        <v>1011</v>
      </c>
      <c r="F263" s="7" t="s">
        <v>4</v>
      </c>
      <c r="G263" s="50">
        <v>100</v>
      </c>
      <c r="H263" s="50" t="s">
        <v>744</v>
      </c>
      <c r="I263" s="51" t="s">
        <v>725</v>
      </c>
      <c r="J263" s="10"/>
      <c r="K263" s="46">
        <v>17850</v>
      </c>
      <c r="L263" s="46">
        <f t="shared" si="27"/>
        <v>0</v>
      </c>
      <c r="M263" s="49">
        <v>0.2</v>
      </c>
      <c r="N263" s="46">
        <f t="shared" si="28"/>
        <v>0</v>
      </c>
      <c r="O263" s="46">
        <f t="shared" si="29"/>
        <v>0</v>
      </c>
    </row>
    <row r="264" spans="1:15" ht="36" outlineLevel="2">
      <c r="A264" s="31" t="s">
        <v>479</v>
      </c>
      <c r="B264" s="50" t="s">
        <v>279</v>
      </c>
      <c r="C264" s="3">
        <v>4</v>
      </c>
      <c r="D264" s="50" t="s">
        <v>283</v>
      </c>
      <c r="E264" s="43" t="s">
        <v>1012</v>
      </c>
      <c r="F264" s="7" t="s">
        <v>4</v>
      </c>
      <c r="G264" s="50">
        <v>10</v>
      </c>
      <c r="H264" s="50" t="s">
        <v>745</v>
      </c>
      <c r="I264" s="51" t="s">
        <v>725</v>
      </c>
      <c r="J264" s="10"/>
      <c r="K264" s="46">
        <v>18500</v>
      </c>
      <c r="L264" s="46">
        <f t="shared" si="27"/>
        <v>0</v>
      </c>
      <c r="M264" s="49">
        <v>0.2</v>
      </c>
      <c r="N264" s="46">
        <f t="shared" si="28"/>
        <v>0</v>
      </c>
      <c r="O264" s="46">
        <f t="shared" si="29"/>
        <v>0</v>
      </c>
    </row>
    <row r="265" spans="1:15" ht="36" outlineLevel="2">
      <c r="A265" s="31" t="s">
        <v>479</v>
      </c>
      <c r="B265" s="50" t="s">
        <v>279</v>
      </c>
      <c r="C265" s="3">
        <v>5</v>
      </c>
      <c r="D265" s="50" t="s">
        <v>284</v>
      </c>
      <c r="E265" s="43" t="s">
        <v>1013</v>
      </c>
      <c r="F265" s="7" t="s">
        <v>4</v>
      </c>
      <c r="G265" s="50">
        <v>10</v>
      </c>
      <c r="H265" s="50" t="s">
        <v>746</v>
      </c>
      <c r="I265" s="51" t="s">
        <v>725</v>
      </c>
      <c r="J265" s="10"/>
      <c r="K265" s="46">
        <v>23500</v>
      </c>
      <c r="L265" s="46">
        <f t="shared" si="27"/>
        <v>0</v>
      </c>
      <c r="M265" s="49">
        <v>0.2</v>
      </c>
      <c r="N265" s="46">
        <f t="shared" si="28"/>
        <v>0</v>
      </c>
      <c r="O265" s="46">
        <f t="shared" si="29"/>
        <v>0</v>
      </c>
    </row>
    <row r="266" spans="1:15" ht="36" outlineLevel="2">
      <c r="A266" s="31" t="s">
        <v>479</v>
      </c>
      <c r="B266" s="50" t="s">
        <v>279</v>
      </c>
      <c r="C266" s="3">
        <v>6</v>
      </c>
      <c r="D266" s="50" t="s">
        <v>285</v>
      </c>
      <c r="E266" s="43" t="s">
        <v>1014</v>
      </c>
      <c r="F266" s="7" t="s">
        <v>4</v>
      </c>
      <c r="G266" s="50">
        <v>25</v>
      </c>
      <c r="H266" s="50" t="s">
        <v>747</v>
      </c>
      <c r="I266" s="51" t="s">
        <v>725</v>
      </c>
      <c r="J266" s="10"/>
      <c r="K266" s="46">
        <v>36500</v>
      </c>
      <c r="L266" s="46">
        <f t="shared" si="27"/>
        <v>0</v>
      </c>
      <c r="M266" s="49">
        <v>0.2</v>
      </c>
      <c r="N266" s="46">
        <f t="shared" si="28"/>
        <v>0</v>
      </c>
      <c r="O266" s="46">
        <f t="shared" si="29"/>
        <v>0</v>
      </c>
    </row>
    <row r="267" spans="1:15" ht="36" outlineLevel="2">
      <c r="A267" s="31" t="s">
        <v>479</v>
      </c>
      <c r="B267" s="50" t="s">
        <v>279</v>
      </c>
      <c r="C267" s="3">
        <v>7</v>
      </c>
      <c r="D267" s="50" t="s">
        <v>286</v>
      </c>
      <c r="E267" s="43" t="s">
        <v>1015</v>
      </c>
      <c r="F267" s="7" t="s">
        <v>4</v>
      </c>
      <c r="G267" s="50">
        <v>25</v>
      </c>
      <c r="H267" s="50" t="s">
        <v>748</v>
      </c>
      <c r="I267" s="51" t="s">
        <v>725</v>
      </c>
      <c r="J267" s="10"/>
      <c r="K267" s="46">
        <v>36500</v>
      </c>
      <c r="L267" s="46">
        <f t="shared" si="27"/>
        <v>0</v>
      </c>
      <c r="M267" s="49">
        <v>0.2</v>
      </c>
      <c r="N267" s="46">
        <f t="shared" si="28"/>
        <v>0</v>
      </c>
      <c r="O267" s="46">
        <f t="shared" si="29"/>
        <v>0</v>
      </c>
    </row>
    <row r="268" spans="1:15" ht="36" outlineLevel="2">
      <c r="A268" s="31" t="s">
        <v>479</v>
      </c>
      <c r="B268" s="50" t="s">
        <v>279</v>
      </c>
      <c r="C268" s="3">
        <v>8</v>
      </c>
      <c r="D268" s="50" t="s">
        <v>287</v>
      </c>
      <c r="E268" s="43" t="s">
        <v>1016</v>
      </c>
      <c r="F268" s="7" t="s">
        <v>4</v>
      </c>
      <c r="G268" s="50">
        <v>25</v>
      </c>
      <c r="H268" s="50" t="s">
        <v>749</v>
      </c>
      <c r="I268" s="51" t="s">
        <v>725</v>
      </c>
      <c r="J268" s="10"/>
      <c r="K268" s="46">
        <v>41000</v>
      </c>
      <c r="L268" s="46">
        <f t="shared" si="27"/>
        <v>0</v>
      </c>
      <c r="M268" s="49">
        <v>0.2</v>
      </c>
      <c r="N268" s="46">
        <f t="shared" si="28"/>
        <v>0</v>
      </c>
      <c r="O268" s="46">
        <f t="shared" si="29"/>
        <v>0</v>
      </c>
    </row>
    <row r="269" spans="1:15" ht="36.75" outlineLevel="2" thickBot="1">
      <c r="A269" s="31" t="s">
        <v>479</v>
      </c>
      <c r="B269" s="50" t="s">
        <v>279</v>
      </c>
      <c r="C269" s="3">
        <v>9</v>
      </c>
      <c r="D269" s="50" t="s">
        <v>288</v>
      </c>
      <c r="E269" s="43" t="s">
        <v>1017</v>
      </c>
      <c r="F269" s="7" t="s">
        <v>4</v>
      </c>
      <c r="G269" s="50">
        <v>25</v>
      </c>
      <c r="H269" s="45" t="s">
        <v>750</v>
      </c>
      <c r="I269" s="51" t="s">
        <v>725</v>
      </c>
      <c r="J269" s="10"/>
      <c r="K269" s="47">
        <v>41000</v>
      </c>
      <c r="L269" s="46">
        <f t="shared" si="27"/>
        <v>0</v>
      </c>
      <c r="M269" s="49">
        <v>0.2</v>
      </c>
      <c r="N269" s="46">
        <f t="shared" si="28"/>
        <v>0</v>
      </c>
      <c r="O269" s="46">
        <f t="shared" si="29"/>
        <v>0</v>
      </c>
    </row>
    <row r="270" spans="1:15" customFormat="1" ht="15.75" thickBot="1">
      <c r="A270" s="58" t="s">
        <v>499</v>
      </c>
      <c r="B270" s="59"/>
      <c r="C270" s="59"/>
      <c r="D270" s="59"/>
      <c r="E270" s="59"/>
      <c r="F270" s="59"/>
      <c r="G270" s="59"/>
      <c r="H270" s="59"/>
      <c r="I270" s="59"/>
      <c r="J270" s="59"/>
      <c r="K270" s="60"/>
      <c r="L270" s="32">
        <f>SUBTOTAL(9,L261:L269)</f>
        <v>0</v>
      </c>
      <c r="M270" s="33"/>
      <c r="N270" s="34">
        <f>SUBTOTAL(9,N261:N269)</f>
        <v>0</v>
      </c>
      <c r="O270" s="34">
        <f>SUBTOTAL(9,O261:O269)</f>
        <v>0</v>
      </c>
    </row>
    <row r="271" spans="1:15" ht="36" outlineLevel="2">
      <c r="A271" s="31" t="s">
        <v>480</v>
      </c>
      <c r="B271" s="50" t="s">
        <v>290</v>
      </c>
      <c r="C271" s="3">
        <v>1</v>
      </c>
      <c r="D271" s="14" t="s">
        <v>291</v>
      </c>
      <c r="E271" s="43" t="s">
        <v>1018</v>
      </c>
      <c r="F271" s="50" t="s">
        <v>4</v>
      </c>
      <c r="G271" s="50" t="s">
        <v>177</v>
      </c>
      <c r="H271" s="51" t="s">
        <v>751</v>
      </c>
      <c r="I271" s="51" t="s">
        <v>725</v>
      </c>
      <c r="J271" s="10"/>
      <c r="K271" s="48">
        <v>73000</v>
      </c>
      <c r="L271" s="46">
        <f t="shared" ref="L271:L278" si="30">J271*K271</f>
        <v>0</v>
      </c>
      <c r="M271" s="49">
        <v>0.2</v>
      </c>
      <c r="N271" s="46">
        <f t="shared" ref="N271:N278" si="31">L271*M271</f>
        <v>0</v>
      </c>
      <c r="O271" s="46">
        <f t="shared" ref="O271:O278" si="32">L271+N271</f>
        <v>0</v>
      </c>
    </row>
    <row r="272" spans="1:15" ht="36" outlineLevel="2">
      <c r="A272" s="31" t="s">
        <v>480</v>
      </c>
      <c r="B272" s="50" t="s">
        <v>290</v>
      </c>
      <c r="C272" s="3">
        <v>2</v>
      </c>
      <c r="D272" s="14" t="s">
        <v>292</v>
      </c>
      <c r="E272" s="43" t="s">
        <v>1019</v>
      </c>
      <c r="F272" s="50" t="s">
        <v>4</v>
      </c>
      <c r="G272" s="50" t="s">
        <v>177</v>
      </c>
      <c r="H272" s="50" t="s">
        <v>752</v>
      </c>
      <c r="I272" s="51" t="s">
        <v>725</v>
      </c>
      <c r="J272" s="10"/>
      <c r="K272" s="46">
        <v>97340</v>
      </c>
      <c r="L272" s="46">
        <f t="shared" si="30"/>
        <v>0</v>
      </c>
      <c r="M272" s="49">
        <v>0.2</v>
      </c>
      <c r="N272" s="46">
        <f t="shared" si="31"/>
        <v>0</v>
      </c>
      <c r="O272" s="46">
        <f t="shared" si="32"/>
        <v>0</v>
      </c>
    </row>
    <row r="273" spans="1:15" ht="36" outlineLevel="2">
      <c r="A273" s="31" t="s">
        <v>480</v>
      </c>
      <c r="B273" s="50" t="s">
        <v>290</v>
      </c>
      <c r="C273" s="3">
        <v>3</v>
      </c>
      <c r="D273" s="14" t="s">
        <v>293</v>
      </c>
      <c r="E273" s="43" t="s">
        <v>1020</v>
      </c>
      <c r="F273" s="50" t="s">
        <v>4</v>
      </c>
      <c r="G273" s="50" t="s">
        <v>177</v>
      </c>
      <c r="H273" s="50" t="s">
        <v>753</v>
      </c>
      <c r="I273" s="51" t="s">
        <v>725</v>
      </c>
      <c r="J273" s="10"/>
      <c r="K273" s="46">
        <v>73000</v>
      </c>
      <c r="L273" s="46">
        <f t="shared" si="30"/>
        <v>0</v>
      </c>
      <c r="M273" s="49">
        <v>0.2</v>
      </c>
      <c r="N273" s="46">
        <f t="shared" si="31"/>
        <v>0</v>
      </c>
      <c r="O273" s="46">
        <f t="shared" si="32"/>
        <v>0</v>
      </c>
    </row>
    <row r="274" spans="1:15" ht="36" outlineLevel="2">
      <c r="A274" s="31" t="s">
        <v>480</v>
      </c>
      <c r="B274" s="50" t="s">
        <v>290</v>
      </c>
      <c r="C274" s="3">
        <v>4</v>
      </c>
      <c r="D274" s="14" t="s">
        <v>294</v>
      </c>
      <c r="E274" s="43" t="s">
        <v>1021</v>
      </c>
      <c r="F274" s="50" t="s">
        <v>4</v>
      </c>
      <c r="G274" s="50" t="s">
        <v>177</v>
      </c>
      <c r="H274" s="50" t="s">
        <v>754</v>
      </c>
      <c r="I274" s="51" t="s">
        <v>725</v>
      </c>
      <c r="J274" s="10"/>
      <c r="K274" s="46">
        <v>162220</v>
      </c>
      <c r="L274" s="46">
        <f t="shared" si="30"/>
        <v>0</v>
      </c>
      <c r="M274" s="49">
        <v>0.2</v>
      </c>
      <c r="N274" s="46">
        <f t="shared" si="31"/>
        <v>0</v>
      </c>
      <c r="O274" s="46">
        <f t="shared" si="32"/>
        <v>0</v>
      </c>
    </row>
    <row r="275" spans="1:15" ht="36" outlineLevel="2">
      <c r="A275" s="31" t="s">
        <v>480</v>
      </c>
      <c r="B275" s="50" t="s">
        <v>290</v>
      </c>
      <c r="C275" s="3">
        <v>5</v>
      </c>
      <c r="D275" s="14" t="s">
        <v>295</v>
      </c>
      <c r="E275" s="43" t="s">
        <v>1022</v>
      </c>
      <c r="F275" s="50" t="s">
        <v>4</v>
      </c>
      <c r="G275" s="50" t="s">
        <v>239</v>
      </c>
      <c r="H275" s="50" t="s">
        <v>755</v>
      </c>
      <c r="I275" s="51" t="s">
        <v>725</v>
      </c>
      <c r="J275" s="10"/>
      <c r="K275" s="46">
        <v>56330</v>
      </c>
      <c r="L275" s="46">
        <f t="shared" si="30"/>
        <v>0</v>
      </c>
      <c r="M275" s="49">
        <v>0.2</v>
      </c>
      <c r="N275" s="46">
        <f t="shared" si="31"/>
        <v>0</v>
      </c>
      <c r="O275" s="46">
        <f t="shared" si="32"/>
        <v>0</v>
      </c>
    </row>
    <row r="276" spans="1:15" ht="36" outlineLevel="2">
      <c r="A276" s="31" t="s">
        <v>480</v>
      </c>
      <c r="B276" s="50" t="s">
        <v>290</v>
      </c>
      <c r="C276" s="3">
        <v>6</v>
      </c>
      <c r="D276" s="14" t="s">
        <v>296</v>
      </c>
      <c r="E276" s="43" t="s">
        <v>1023</v>
      </c>
      <c r="F276" s="50" t="s">
        <v>4</v>
      </c>
      <c r="G276" s="50" t="s">
        <v>297</v>
      </c>
      <c r="H276" s="50" t="s">
        <v>756</v>
      </c>
      <c r="I276" s="51" t="s">
        <v>725</v>
      </c>
      <c r="J276" s="10"/>
      <c r="K276" s="46">
        <v>37860</v>
      </c>
      <c r="L276" s="46">
        <f t="shared" si="30"/>
        <v>0</v>
      </c>
      <c r="M276" s="49">
        <v>0.2</v>
      </c>
      <c r="N276" s="46">
        <f t="shared" si="31"/>
        <v>0</v>
      </c>
      <c r="O276" s="46">
        <f t="shared" si="32"/>
        <v>0</v>
      </c>
    </row>
    <row r="277" spans="1:15" ht="36" outlineLevel="2">
      <c r="A277" s="31" t="s">
        <v>480</v>
      </c>
      <c r="B277" s="50" t="s">
        <v>290</v>
      </c>
      <c r="C277" s="3">
        <v>7</v>
      </c>
      <c r="D277" s="14" t="s">
        <v>298</v>
      </c>
      <c r="E277" s="43" t="s">
        <v>1024</v>
      </c>
      <c r="F277" s="50" t="s">
        <v>4</v>
      </c>
      <c r="G277" s="50" t="s">
        <v>299</v>
      </c>
      <c r="H277" s="50" t="s">
        <v>757</v>
      </c>
      <c r="I277" s="51" t="s">
        <v>725</v>
      </c>
      <c r="J277" s="10"/>
      <c r="K277" s="46">
        <v>29500</v>
      </c>
      <c r="L277" s="46">
        <f t="shared" si="30"/>
        <v>0</v>
      </c>
      <c r="M277" s="49">
        <v>0.2</v>
      </c>
      <c r="N277" s="46">
        <f t="shared" si="31"/>
        <v>0</v>
      </c>
      <c r="O277" s="46">
        <f t="shared" si="32"/>
        <v>0</v>
      </c>
    </row>
    <row r="278" spans="1:15" customFormat="1" ht="36.75" outlineLevel="2" thickBot="1">
      <c r="A278" s="31" t="s">
        <v>480</v>
      </c>
      <c r="B278" s="50" t="s">
        <v>290</v>
      </c>
      <c r="C278" s="3">
        <v>8</v>
      </c>
      <c r="D278" s="14" t="s">
        <v>300</v>
      </c>
      <c r="E278" s="43" t="s">
        <v>1025</v>
      </c>
      <c r="F278" s="50" t="s">
        <v>275</v>
      </c>
      <c r="G278" s="50" t="s">
        <v>275</v>
      </c>
      <c r="H278" s="54" t="s">
        <v>300</v>
      </c>
      <c r="I278" s="51" t="s">
        <v>725</v>
      </c>
      <c r="J278" s="10"/>
      <c r="K278" s="47">
        <v>67600</v>
      </c>
      <c r="L278" s="46">
        <f t="shared" si="30"/>
        <v>0</v>
      </c>
      <c r="M278" s="49">
        <v>0.2</v>
      </c>
      <c r="N278" s="46">
        <f t="shared" si="31"/>
        <v>0</v>
      </c>
      <c r="O278" s="46">
        <f t="shared" si="32"/>
        <v>0</v>
      </c>
    </row>
    <row r="279" spans="1:15" customFormat="1" ht="15.75" thickBot="1">
      <c r="A279" s="58" t="s">
        <v>500</v>
      </c>
      <c r="B279" s="59"/>
      <c r="C279" s="59"/>
      <c r="D279" s="59"/>
      <c r="E279" s="59"/>
      <c r="F279" s="59"/>
      <c r="G279" s="59"/>
      <c r="H279" s="59"/>
      <c r="I279" s="59"/>
      <c r="J279" s="59"/>
      <c r="K279" s="60"/>
      <c r="L279" s="32">
        <f>SUBTOTAL(9,L271:L278)</f>
        <v>0</v>
      </c>
      <c r="M279" s="33"/>
      <c r="N279" s="34">
        <f>SUBTOTAL(9,N271:N278)</f>
        <v>0</v>
      </c>
      <c r="O279" s="34">
        <f>SUBTOTAL(9,O271:O278)</f>
        <v>0</v>
      </c>
    </row>
    <row r="280" spans="1:15" ht="24" outlineLevel="2">
      <c r="A280" s="31" t="s">
        <v>481</v>
      </c>
      <c r="B280" s="50" t="s">
        <v>313</v>
      </c>
      <c r="C280" s="3">
        <v>1</v>
      </c>
      <c r="D280" s="50" t="s">
        <v>314</v>
      </c>
      <c r="E280" s="43" t="s">
        <v>1026</v>
      </c>
      <c r="F280" s="7" t="s">
        <v>4</v>
      </c>
      <c r="G280" s="50" t="s">
        <v>315</v>
      </c>
      <c r="H280" s="50" t="s">
        <v>713</v>
      </c>
      <c r="I280" s="50" t="s">
        <v>714</v>
      </c>
      <c r="J280" s="10"/>
      <c r="K280" s="46">
        <v>20000</v>
      </c>
      <c r="L280" s="46">
        <f t="shared" ref="L280:L288" si="33">J280*K280</f>
        <v>0</v>
      </c>
      <c r="M280" s="38">
        <v>0.2</v>
      </c>
      <c r="N280" s="46">
        <f t="shared" ref="N280:N288" si="34">L280*M280</f>
        <v>0</v>
      </c>
      <c r="O280" s="46">
        <f t="shared" ref="O280:O288" si="35">L280+N280</f>
        <v>0</v>
      </c>
    </row>
    <row r="281" spans="1:15" ht="24" outlineLevel="2">
      <c r="A281" s="31" t="s">
        <v>481</v>
      </c>
      <c r="B281" s="50" t="s">
        <v>313</v>
      </c>
      <c r="C281" s="3">
        <v>2</v>
      </c>
      <c r="D281" s="50" t="s">
        <v>316</v>
      </c>
      <c r="E281" s="43" t="s">
        <v>1027</v>
      </c>
      <c r="F281" s="7" t="s">
        <v>4</v>
      </c>
      <c r="G281" s="50" t="s">
        <v>317</v>
      </c>
      <c r="H281" s="50" t="s">
        <v>705</v>
      </c>
      <c r="I281" s="50" t="s">
        <v>714</v>
      </c>
      <c r="J281" s="10"/>
      <c r="K281" s="46">
        <v>3650</v>
      </c>
      <c r="L281" s="46">
        <f t="shared" si="33"/>
        <v>0</v>
      </c>
      <c r="M281" s="38">
        <v>0.2</v>
      </c>
      <c r="N281" s="46">
        <f t="shared" si="34"/>
        <v>0</v>
      </c>
      <c r="O281" s="46">
        <f t="shared" si="35"/>
        <v>0</v>
      </c>
    </row>
    <row r="282" spans="1:15" ht="24" outlineLevel="2">
      <c r="A282" s="31" t="s">
        <v>481</v>
      </c>
      <c r="B282" s="50" t="s">
        <v>313</v>
      </c>
      <c r="C282" s="3">
        <v>3</v>
      </c>
      <c r="D282" s="50" t="s">
        <v>318</v>
      </c>
      <c r="E282" s="43" t="s">
        <v>1028</v>
      </c>
      <c r="F282" s="7" t="s">
        <v>4</v>
      </c>
      <c r="G282" s="50" t="s">
        <v>317</v>
      </c>
      <c r="H282" s="50" t="s">
        <v>706</v>
      </c>
      <c r="I282" s="50" t="s">
        <v>714</v>
      </c>
      <c r="J282" s="10"/>
      <c r="K282" s="46">
        <v>3650</v>
      </c>
      <c r="L282" s="46">
        <f t="shared" si="33"/>
        <v>0</v>
      </c>
      <c r="M282" s="38">
        <v>0.2</v>
      </c>
      <c r="N282" s="46">
        <f t="shared" si="34"/>
        <v>0</v>
      </c>
      <c r="O282" s="46">
        <f t="shared" si="35"/>
        <v>0</v>
      </c>
    </row>
    <row r="283" spans="1:15" ht="24" outlineLevel="2">
      <c r="A283" s="31" t="s">
        <v>481</v>
      </c>
      <c r="B283" s="50" t="s">
        <v>313</v>
      </c>
      <c r="C283" s="3">
        <v>4</v>
      </c>
      <c r="D283" s="50" t="s">
        <v>319</v>
      </c>
      <c r="E283" s="43" t="s">
        <v>1029</v>
      </c>
      <c r="F283" s="7" t="s">
        <v>4</v>
      </c>
      <c r="G283" s="50" t="s">
        <v>317</v>
      </c>
      <c r="H283" s="50" t="s">
        <v>707</v>
      </c>
      <c r="I283" s="50" t="s">
        <v>714</v>
      </c>
      <c r="J283" s="10"/>
      <c r="K283" s="46">
        <v>3650</v>
      </c>
      <c r="L283" s="46">
        <f t="shared" si="33"/>
        <v>0</v>
      </c>
      <c r="M283" s="38">
        <v>0.2</v>
      </c>
      <c r="N283" s="46">
        <f t="shared" si="34"/>
        <v>0</v>
      </c>
      <c r="O283" s="46">
        <f t="shared" si="35"/>
        <v>0</v>
      </c>
    </row>
    <row r="284" spans="1:15" ht="24" outlineLevel="2">
      <c r="A284" s="31" t="s">
        <v>481</v>
      </c>
      <c r="B284" s="50" t="s">
        <v>313</v>
      </c>
      <c r="C284" s="3">
        <v>5</v>
      </c>
      <c r="D284" s="50" t="s">
        <v>320</v>
      </c>
      <c r="E284" s="43" t="s">
        <v>1030</v>
      </c>
      <c r="F284" s="7" t="s">
        <v>4</v>
      </c>
      <c r="G284" s="50" t="s">
        <v>321</v>
      </c>
      <c r="H284" s="50" t="s">
        <v>708</v>
      </c>
      <c r="I284" s="50" t="s">
        <v>714</v>
      </c>
      <c r="J284" s="10"/>
      <c r="K284" s="46">
        <v>15500</v>
      </c>
      <c r="L284" s="46">
        <f t="shared" si="33"/>
        <v>0</v>
      </c>
      <c r="M284" s="38">
        <v>0.2</v>
      </c>
      <c r="N284" s="46">
        <f t="shared" si="34"/>
        <v>0</v>
      </c>
      <c r="O284" s="46">
        <f t="shared" si="35"/>
        <v>0</v>
      </c>
    </row>
    <row r="285" spans="1:15" customFormat="1" ht="24" outlineLevel="2">
      <c r="A285" s="31" t="s">
        <v>481</v>
      </c>
      <c r="B285" s="50" t="s">
        <v>313</v>
      </c>
      <c r="C285" s="3">
        <v>6</v>
      </c>
      <c r="D285" s="50" t="s">
        <v>322</v>
      </c>
      <c r="E285" s="43" t="s">
        <v>1031</v>
      </c>
      <c r="F285" s="7" t="s">
        <v>4</v>
      </c>
      <c r="G285" s="50" t="s">
        <v>323</v>
      </c>
      <c r="H285" s="50" t="s">
        <v>709</v>
      </c>
      <c r="I285" s="50" t="s">
        <v>714</v>
      </c>
      <c r="J285" s="10"/>
      <c r="K285" s="46">
        <v>48700</v>
      </c>
      <c r="L285" s="46">
        <f t="shared" si="33"/>
        <v>0</v>
      </c>
      <c r="M285" s="38">
        <v>0.2</v>
      </c>
      <c r="N285" s="46">
        <f t="shared" si="34"/>
        <v>0</v>
      </c>
      <c r="O285" s="46">
        <f t="shared" si="35"/>
        <v>0</v>
      </c>
    </row>
    <row r="286" spans="1:15" customFormat="1" ht="24" outlineLevel="2">
      <c r="A286" s="31" t="s">
        <v>481</v>
      </c>
      <c r="B286" s="50" t="s">
        <v>313</v>
      </c>
      <c r="C286" s="3">
        <v>7</v>
      </c>
      <c r="D286" s="50" t="s">
        <v>324</v>
      </c>
      <c r="E286" s="43" t="s">
        <v>1032</v>
      </c>
      <c r="F286" s="7" t="s">
        <v>4</v>
      </c>
      <c r="G286" s="50" t="s">
        <v>323</v>
      </c>
      <c r="H286" s="50" t="s">
        <v>710</v>
      </c>
      <c r="I286" s="50" t="s">
        <v>714</v>
      </c>
      <c r="J286" s="10"/>
      <c r="K286" s="46">
        <v>31500</v>
      </c>
      <c r="L286" s="46">
        <f t="shared" si="33"/>
        <v>0</v>
      </c>
      <c r="M286" s="38">
        <v>0.2</v>
      </c>
      <c r="N286" s="46">
        <f t="shared" si="34"/>
        <v>0</v>
      </c>
      <c r="O286" s="46">
        <f t="shared" si="35"/>
        <v>0</v>
      </c>
    </row>
    <row r="287" spans="1:15" customFormat="1" ht="24" outlineLevel="2">
      <c r="A287" s="31" t="s">
        <v>481</v>
      </c>
      <c r="B287" s="50" t="s">
        <v>313</v>
      </c>
      <c r="C287" s="3">
        <v>8</v>
      </c>
      <c r="D287" s="50" t="s">
        <v>325</v>
      </c>
      <c r="E287" s="43" t="s">
        <v>1033</v>
      </c>
      <c r="F287" s="7" t="s">
        <v>4</v>
      </c>
      <c r="G287" s="50" t="s">
        <v>323</v>
      </c>
      <c r="H287" s="50" t="s">
        <v>711</v>
      </c>
      <c r="I287" s="50" t="s">
        <v>714</v>
      </c>
      <c r="J287" s="10"/>
      <c r="K287" s="46">
        <v>31500</v>
      </c>
      <c r="L287" s="46">
        <f t="shared" si="33"/>
        <v>0</v>
      </c>
      <c r="M287" s="38">
        <v>0.2</v>
      </c>
      <c r="N287" s="46">
        <f t="shared" si="34"/>
        <v>0</v>
      </c>
      <c r="O287" s="46">
        <f t="shared" si="35"/>
        <v>0</v>
      </c>
    </row>
    <row r="288" spans="1:15" customFormat="1" ht="24.75" outlineLevel="2" thickBot="1">
      <c r="A288" s="31" t="s">
        <v>481</v>
      </c>
      <c r="B288" s="50" t="s">
        <v>313</v>
      </c>
      <c r="C288" s="3">
        <v>9</v>
      </c>
      <c r="D288" s="50" t="s">
        <v>326</v>
      </c>
      <c r="E288" s="43" t="s">
        <v>1034</v>
      </c>
      <c r="F288" s="7" t="s">
        <v>4</v>
      </c>
      <c r="G288" s="50" t="s">
        <v>323</v>
      </c>
      <c r="H288" s="50" t="s">
        <v>712</v>
      </c>
      <c r="I288" s="50" t="s">
        <v>714</v>
      </c>
      <c r="J288" s="10"/>
      <c r="K288" s="46">
        <v>26900</v>
      </c>
      <c r="L288" s="46">
        <f t="shared" si="33"/>
        <v>0</v>
      </c>
      <c r="M288" s="38">
        <v>0.2</v>
      </c>
      <c r="N288" s="46">
        <f t="shared" si="34"/>
        <v>0</v>
      </c>
      <c r="O288" s="46">
        <f t="shared" si="35"/>
        <v>0</v>
      </c>
    </row>
    <row r="289" spans="1:15" customFormat="1" ht="15.75" thickBot="1">
      <c r="A289" s="58" t="s">
        <v>501</v>
      </c>
      <c r="B289" s="59"/>
      <c r="C289" s="59"/>
      <c r="D289" s="59"/>
      <c r="E289" s="59"/>
      <c r="F289" s="59"/>
      <c r="G289" s="59"/>
      <c r="H289" s="59"/>
      <c r="I289" s="59"/>
      <c r="J289" s="59"/>
      <c r="K289" s="60"/>
      <c r="L289" s="32">
        <f>SUBTOTAL(9,L280:L288)</f>
        <v>0</v>
      </c>
      <c r="M289" s="33"/>
      <c r="N289" s="34">
        <f>SUBTOTAL(9,N280:N288)</f>
        <v>0</v>
      </c>
      <c r="O289" s="34">
        <f>SUBTOTAL(9,O280:O288)</f>
        <v>0</v>
      </c>
    </row>
    <row r="290" spans="1:15" ht="36" outlineLevel="2">
      <c r="A290" s="31" t="s">
        <v>482</v>
      </c>
      <c r="B290" s="50" t="s">
        <v>333</v>
      </c>
      <c r="C290" s="3">
        <v>1</v>
      </c>
      <c r="D290" s="50" t="s">
        <v>334</v>
      </c>
      <c r="E290" s="43" t="s">
        <v>1035</v>
      </c>
      <c r="F290" s="7" t="s">
        <v>4</v>
      </c>
      <c r="G290" s="50" t="s">
        <v>335</v>
      </c>
      <c r="H290" s="50" t="s">
        <v>677</v>
      </c>
      <c r="I290" s="50" t="s">
        <v>704</v>
      </c>
      <c r="J290" s="10"/>
      <c r="K290" s="46">
        <v>3825</v>
      </c>
      <c r="L290" s="46">
        <f t="shared" ref="L290:L309" si="36">J290*K290</f>
        <v>0</v>
      </c>
      <c r="M290" s="38">
        <v>0.2</v>
      </c>
      <c r="N290" s="46">
        <f t="shared" ref="N290:N309" si="37">L290*M290</f>
        <v>0</v>
      </c>
      <c r="O290" s="46">
        <f t="shared" ref="O290:O309" si="38">L290+N290</f>
        <v>0</v>
      </c>
    </row>
    <row r="291" spans="1:15" ht="36" outlineLevel="2">
      <c r="A291" s="31" t="s">
        <v>482</v>
      </c>
      <c r="B291" s="50" t="s">
        <v>333</v>
      </c>
      <c r="C291" s="3">
        <v>2</v>
      </c>
      <c r="D291" s="50" t="s">
        <v>336</v>
      </c>
      <c r="E291" s="43" t="s">
        <v>1036</v>
      </c>
      <c r="F291" s="7" t="s">
        <v>4</v>
      </c>
      <c r="G291" s="50" t="s">
        <v>337</v>
      </c>
      <c r="H291" s="50" t="s">
        <v>665</v>
      </c>
      <c r="I291" s="50" t="s">
        <v>704</v>
      </c>
      <c r="J291" s="10"/>
      <c r="K291" s="46">
        <v>6150</v>
      </c>
      <c r="L291" s="46">
        <f t="shared" si="36"/>
        <v>0</v>
      </c>
      <c r="M291" s="38">
        <v>0.2</v>
      </c>
      <c r="N291" s="46">
        <f t="shared" si="37"/>
        <v>0</v>
      </c>
      <c r="O291" s="46">
        <f t="shared" si="38"/>
        <v>0</v>
      </c>
    </row>
    <row r="292" spans="1:15" ht="36" outlineLevel="2">
      <c r="A292" s="31" t="s">
        <v>482</v>
      </c>
      <c r="B292" s="50" t="s">
        <v>333</v>
      </c>
      <c r="C292" s="3">
        <v>3</v>
      </c>
      <c r="D292" s="50" t="s">
        <v>338</v>
      </c>
      <c r="E292" s="43" t="s">
        <v>1037</v>
      </c>
      <c r="F292" s="7" t="s">
        <v>4</v>
      </c>
      <c r="G292" s="50" t="s">
        <v>339</v>
      </c>
      <c r="H292" s="50" t="s">
        <v>678</v>
      </c>
      <c r="I292" s="50" t="s">
        <v>704</v>
      </c>
      <c r="J292" s="10"/>
      <c r="K292" s="46">
        <v>11090</v>
      </c>
      <c r="L292" s="46">
        <f t="shared" si="36"/>
        <v>0</v>
      </c>
      <c r="M292" s="38">
        <v>0.2</v>
      </c>
      <c r="N292" s="46">
        <f t="shared" si="37"/>
        <v>0</v>
      </c>
      <c r="O292" s="46">
        <f t="shared" si="38"/>
        <v>0</v>
      </c>
    </row>
    <row r="293" spans="1:15" ht="36" outlineLevel="2">
      <c r="A293" s="31" t="s">
        <v>482</v>
      </c>
      <c r="B293" s="50" t="s">
        <v>333</v>
      </c>
      <c r="C293" s="3">
        <v>4</v>
      </c>
      <c r="D293" s="50" t="s">
        <v>340</v>
      </c>
      <c r="E293" s="43" t="s">
        <v>1038</v>
      </c>
      <c r="F293" s="7" t="s">
        <v>4</v>
      </c>
      <c r="G293" s="50" t="s">
        <v>337</v>
      </c>
      <c r="H293" s="50" t="s">
        <v>657</v>
      </c>
      <c r="I293" s="50" t="s">
        <v>704</v>
      </c>
      <c r="J293" s="10"/>
      <c r="K293" s="46">
        <v>3136</v>
      </c>
      <c r="L293" s="46">
        <f t="shared" si="36"/>
        <v>0</v>
      </c>
      <c r="M293" s="38">
        <v>0.2</v>
      </c>
      <c r="N293" s="46">
        <f t="shared" si="37"/>
        <v>0</v>
      </c>
      <c r="O293" s="46">
        <f t="shared" si="38"/>
        <v>0</v>
      </c>
    </row>
    <row r="294" spans="1:15" ht="36" outlineLevel="2">
      <c r="A294" s="31" t="s">
        <v>482</v>
      </c>
      <c r="B294" s="50" t="s">
        <v>333</v>
      </c>
      <c r="C294" s="3">
        <v>5</v>
      </c>
      <c r="D294" s="50" t="s">
        <v>341</v>
      </c>
      <c r="E294" s="43" t="s">
        <v>1039</v>
      </c>
      <c r="F294" s="7" t="s">
        <v>4</v>
      </c>
      <c r="G294" s="50" t="s">
        <v>337</v>
      </c>
      <c r="H294" s="50" t="s">
        <v>656</v>
      </c>
      <c r="I294" s="50" t="s">
        <v>704</v>
      </c>
      <c r="J294" s="10"/>
      <c r="K294" s="46">
        <v>3136</v>
      </c>
      <c r="L294" s="46">
        <f t="shared" si="36"/>
        <v>0</v>
      </c>
      <c r="M294" s="38">
        <v>0.2</v>
      </c>
      <c r="N294" s="46">
        <f t="shared" si="37"/>
        <v>0</v>
      </c>
      <c r="O294" s="46">
        <f t="shared" si="38"/>
        <v>0</v>
      </c>
    </row>
    <row r="295" spans="1:15" ht="36" outlineLevel="2">
      <c r="A295" s="31" t="s">
        <v>482</v>
      </c>
      <c r="B295" s="50" t="s">
        <v>333</v>
      </c>
      <c r="C295" s="3">
        <v>6</v>
      </c>
      <c r="D295" s="50" t="s">
        <v>342</v>
      </c>
      <c r="E295" s="43" t="s">
        <v>1040</v>
      </c>
      <c r="F295" s="7" t="s">
        <v>4</v>
      </c>
      <c r="G295" s="50" t="s">
        <v>343</v>
      </c>
      <c r="H295" s="50" t="s">
        <v>679</v>
      </c>
      <c r="I295" s="50" t="s">
        <v>704</v>
      </c>
      <c r="J295" s="10"/>
      <c r="K295" s="46">
        <v>4200</v>
      </c>
      <c r="L295" s="46">
        <f t="shared" si="36"/>
        <v>0</v>
      </c>
      <c r="M295" s="38">
        <v>0.2</v>
      </c>
      <c r="N295" s="46">
        <f t="shared" si="37"/>
        <v>0</v>
      </c>
      <c r="O295" s="46">
        <f t="shared" si="38"/>
        <v>0</v>
      </c>
    </row>
    <row r="296" spans="1:15" ht="36" outlineLevel="2">
      <c r="A296" s="31" t="s">
        <v>482</v>
      </c>
      <c r="B296" s="50" t="s">
        <v>333</v>
      </c>
      <c r="C296" s="3">
        <v>7</v>
      </c>
      <c r="D296" s="50" t="s">
        <v>344</v>
      </c>
      <c r="E296" s="43" t="s">
        <v>1041</v>
      </c>
      <c r="F296" s="7" t="s">
        <v>4</v>
      </c>
      <c r="G296" s="50" t="s">
        <v>343</v>
      </c>
      <c r="H296" s="50" t="s">
        <v>627</v>
      </c>
      <c r="I296" s="50" t="s">
        <v>704</v>
      </c>
      <c r="J296" s="10"/>
      <c r="K296" s="46">
        <v>1953</v>
      </c>
      <c r="L296" s="46">
        <f t="shared" si="36"/>
        <v>0</v>
      </c>
      <c r="M296" s="38">
        <v>0.2</v>
      </c>
      <c r="N296" s="46">
        <f t="shared" si="37"/>
        <v>0</v>
      </c>
      <c r="O296" s="46">
        <f t="shared" si="38"/>
        <v>0</v>
      </c>
    </row>
    <row r="297" spans="1:15" ht="36" outlineLevel="2">
      <c r="A297" s="31" t="s">
        <v>482</v>
      </c>
      <c r="B297" s="50" t="s">
        <v>333</v>
      </c>
      <c r="C297" s="3">
        <v>8</v>
      </c>
      <c r="D297" s="50" t="s">
        <v>345</v>
      </c>
      <c r="E297" s="43" t="s">
        <v>1042</v>
      </c>
      <c r="F297" s="7" t="s">
        <v>4</v>
      </c>
      <c r="G297" s="50" t="s">
        <v>346</v>
      </c>
      <c r="H297" s="50" t="s">
        <v>680</v>
      </c>
      <c r="I297" s="50" t="s">
        <v>704</v>
      </c>
      <c r="J297" s="10"/>
      <c r="K297" s="46">
        <v>7309</v>
      </c>
      <c r="L297" s="46">
        <f t="shared" si="36"/>
        <v>0</v>
      </c>
      <c r="M297" s="38">
        <v>0.2</v>
      </c>
      <c r="N297" s="46">
        <f t="shared" si="37"/>
        <v>0</v>
      </c>
      <c r="O297" s="46">
        <f t="shared" si="38"/>
        <v>0</v>
      </c>
    </row>
    <row r="298" spans="1:15" ht="36" outlineLevel="2">
      <c r="A298" s="31" t="s">
        <v>482</v>
      </c>
      <c r="B298" s="50" t="s">
        <v>333</v>
      </c>
      <c r="C298" s="3">
        <v>9</v>
      </c>
      <c r="D298" s="50" t="s">
        <v>312</v>
      </c>
      <c r="E298" s="43" t="s">
        <v>1043</v>
      </c>
      <c r="F298" s="7" t="s">
        <v>4</v>
      </c>
      <c r="G298" s="50" t="s">
        <v>332</v>
      </c>
      <c r="H298" s="50" t="s">
        <v>681</v>
      </c>
      <c r="I298" s="50" t="s">
        <v>704</v>
      </c>
      <c r="J298" s="10"/>
      <c r="K298" s="46">
        <v>14414</v>
      </c>
      <c r="L298" s="46">
        <f t="shared" si="36"/>
        <v>0</v>
      </c>
      <c r="M298" s="38">
        <v>0.2</v>
      </c>
      <c r="N298" s="46">
        <f t="shared" si="37"/>
        <v>0</v>
      </c>
      <c r="O298" s="46">
        <f t="shared" si="38"/>
        <v>0</v>
      </c>
    </row>
    <row r="299" spans="1:15" ht="36" outlineLevel="2">
      <c r="A299" s="31" t="s">
        <v>482</v>
      </c>
      <c r="B299" s="50" t="s">
        <v>333</v>
      </c>
      <c r="C299" s="3">
        <v>10</v>
      </c>
      <c r="D299" s="50" t="s">
        <v>303</v>
      </c>
      <c r="E299" s="43" t="s">
        <v>1044</v>
      </c>
      <c r="F299" s="7" t="s">
        <v>4</v>
      </c>
      <c r="G299" s="50" t="s">
        <v>337</v>
      </c>
      <c r="H299" s="50" t="s">
        <v>635</v>
      </c>
      <c r="I299" s="50" t="s">
        <v>704</v>
      </c>
      <c r="J299" s="10"/>
      <c r="K299" s="46">
        <v>7776</v>
      </c>
      <c r="L299" s="46">
        <f t="shared" si="36"/>
        <v>0</v>
      </c>
      <c r="M299" s="38">
        <v>0.2</v>
      </c>
      <c r="N299" s="46">
        <f t="shared" si="37"/>
        <v>0</v>
      </c>
      <c r="O299" s="46">
        <f t="shared" si="38"/>
        <v>0</v>
      </c>
    </row>
    <row r="300" spans="1:15" ht="36" outlineLevel="2">
      <c r="A300" s="31" t="s">
        <v>482</v>
      </c>
      <c r="B300" s="50" t="s">
        <v>333</v>
      </c>
      <c r="C300" s="3">
        <v>11</v>
      </c>
      <c r="D300" s="50" t="s">
        <v>347</v>
      </c>
      <c r="E300" s="43" t="s">
        <v>1045</v>
      </c>
      <c r="F300" s="7" t="s">
        <v>4</v>
      </c>
      <c r="G300" s="50" t="s">
        <v>337</v>
      </c>
      <c r="H300" s="50" t="s">
        <v>682</v>
      </c>
      <c r="I300" s="50" t="s">
        <v>704</v>
      </c>
      <c r="J300" s="10"/>
      <c r="K300" s="46">
        <v>6652</v>
      </c>
      <c r="L300" s="46">
        <f t="shared" si="36"/>
        <v>0</v>
      </c>
      <c r="M300" s="38">
        <v>0.2</v>
      </c>
      <c r="N300" s="46">
        <f t="shared" si="37"/>
        <v>0</v>
      </c>
      <c r="O300" s="46">
        <f t="shared" si="38"/>
        <v>0</v>
      </c>
    </row>
    <row r="301" spans="1:15" ht="36" outlineLevel="2">
      <c r="A301" s="31" t="s">
        <v>482</v>
      </c>
      <c r="B301" s="50" t="s">
        <v>333</v>
      </c>
      <c r="C301" s="3">
        <v>12</v>
      </c>
      <c r="D301" s="50" t="s">
        <v>348</v>
      </c>
      <c r="E301" s="43" t="s">
        <v>1046</v>
      </c>
      <c r="F301" s="7" t="s">
        <v>4</v>
      </c>
      <c r="G301" s="50" t="s">
        <v>349</v>
      </c>
      <c r="H301" s="50" t="s">
        <v>642</v>
      </c>
      <c r="I301" s="50" t="s">
        <v>704</v>
      </c>
      <c r="J301" s="10"/>
      <c r="K301" s="46">
        <v>9137</v>
      </c>
      <c r="L301" s="46">
        <f t="shared" si="36"/>
        <v>0</v>
      </c>
      <c r="M301" s="38">
        <v>0.2</v>
      </c>
      <c r="N301" s="46">
        <f t="shared" si="37"/>
        <v>0</v>
      </c>
      <c r="O301" s="46">
        <f t="shared" si="38"/>
        <v>0</v>
      </c>
    </row>
    <row r="302" spans="1:15" ht="36" outlineLevel="2">
      <c r="A302" s="31" t="s">
        <v>482</v>
      </c>
      <c r="B302" s="50" t="s">
        <v>333</v>
      </c>
      <c r="C302" s="3">
        <v>13</v>
      </c>
      <c r="D302" s="50" t="s">
        <v>350</v>
      </c>
      <c r="E302" s="43" t="s">
        <v>1047</v>
      </c>
      <c r="F302" s="7" t="s">
        <v>4</v>
      </c>
      <c r="G302" s="50" t="s">
        <v>44</v>
      </c>
      <c r="H302" s="50" t="s">
        <v>683</v>
      </c>
      <c r="I302" s="50" t="s">
        <v>704</v>
      </c>
      <c r="J302" s="10"/>
      <c r="K302" s="46">
        <v>9948</v>
      </c>
      <c r="L302" s="46">
        <f t="shared" si="36"/>
        <v>0</v>
      </c>
      <c r="M302" s="38">
        <v>0.2</v>
      </c>
      <c r="N302" s="46">
        <f t="shared" si="37"/>
        <v>0</v>
      </c>
      <c r="O302" s="46">
        <f t="shared" si="38"/>
        <v>0</v>
      </c>
    </row>
    <row r="303" spans="1:15" customFormat="1" ht="36" outlineLevel="2">
      <c r="A303" s="31" t="s">
        <v>482</v>
      </c>
      <c r="B303" s="50" t="s">
        <v>333</v>
      </c>
      <c r="C303" s="3">
        <v>14</v>
      </c>
      <c r="D303" s="50" t="s">
        <v>351</v>
      </c>
      <c r="E303" s="43" t="s">
        <v>1048</v>
      </c>
      <c r="F303" s="7" t="s">
        <v>4</v>
      </c>
      <c r="G303" s="50" t="s">
        <v>66</v>
      </c>
      <c r="H303" s="50" t="s">
        <v>684</v>
      </c>
      <c r="I303" s="50" t="s">
        <v>704</v>
      </c>
      <c r="J303" s="10"/>
      <c r="K303" s="46">
        <v>11650</v>
      </c>
      <c r="L303" s="46">
        <f t="shared" si="36"/>
        <v>0</v>
      </c>
      <c r="M303" s="38">
        <v>0.2</v>
      </c>
      <c r="N303" s="46">
        <f t="shared" si="37"/>
        <v>0</v>
      </c>
      <c r="O303" s="46">
        <f t="shared" si="38"/>
        <v>0</v>
      </c>
    </row>
    <row r="304" spans="1:15" ht="36" outlineLevel="2">
      <c r="A304" s="31" t="s">
        <v>482</v>
      </c>
      <c r="B304" s="50" t="s">
        <v>333</v>
      </c>
      <c r="C304" s="3">
        <v>15</v>
      </c>
      <c r="D304" s="50" t="s">
        <v>352</v>
      </c>
      <c r="E304" s="43" t="s">
        <v>1049</v>
      </c>
      <c r="F304" s="7" t="s">
        <v>4</v>
      </c>
      <c r="G304" s="50" t="s">
        <v>353</v>
      </c>
      <c r="H304" s="50" t="s">
        <v>637</v>
      </c>
      <c r="I304" s="50" t="s">
        <v>704</v>
      </c>
      <c r="J304" s="10"/>
      <c r="K304" s="46">
        <v>2020</v>
      </c>
      <c r="L304" s="46">
        <f t="shared" si="36"/>
        <v>0</v>
      </c>
      <c r="M304" s="38">
        <v>0.2</v>
      </c>
      <c r="N304" s="46">
        <f t="shared" si="37"/>
        <v>0</v>
      </c>
      <c r="O304" s="46">
        <f t="shared" si="38"/>
        <v>0</v>
      </c>
    </row>
    <row r="305" spans="1:15" ht="36" outlineLevel="2">
      <c r="A305" s="31" t="s">
        <v>482</v>
      </c>
      <c r="B305" s="50" t="s">
        <v>333</v>
      </c>
      <c r="C305" s="3">
        <v>16</v>
      </c>
      <c r="D305" s="50" t="s">
        <v>354</v>
      </c>
      <c r="E305" s="43" t="s">
        <v>1050</v>
      </c>
      <c r="F305" s="7" t="s">
        <v>4</v>
      </c>
      <c r="G305" s="50" t="s">
        <v>355</v>
      </c>
      <c r="H305" s="50" t="s">
        <v>632</v>
      </c>
      <c r="I305" s="50" t="s">
        <v>704</v>
      </c>
      <c r="J305" s="10"/>
      <c r="K305" s="46">
        <v>17050</v>
      </c>
      <c r="L305" s="46">
        <f t="shared" si="36"/>
        <v>0</v>
      </c>
      <c r="M305" s="38">
        <v>0.2</v>
      </c>
      <c r="N305" s="46">
        <f t="shared" si="37"/>
        <v>0</v>
      </c>
      <c r="O305" s="46">
        <f t="shared" si="38"/>
        <v>0</v>
      </c>
    </row>
    <row r="306" spans="1:15" ht="36" outlineLevel="2">
      <c r="A306" s="31" t="s">
        <v>482</v>
      </c>
      <c r="B306" s="50" t="s">
        <v>333</v>
      </c>
      <c r="C306" s="3">
        <v>17</v>
      </c>
      <c r="D306" s="50" t="s">
        <v>356</v>
      </c>
      <c r="E306" s="43" t="s">
        <v>1051</v>
      </c>
      <c r="F306" s="7" t="s">
        <v>4</v>
      </c>
      <c r="G306" s="50" t="s">
        <v>346</v>
      </c>
      <c r="H306" s="50" t="s">
        <v>685</v>
      </c>
      <c r="I306" s="50" t="s">
        <v>704</v>
      </c>
      <c r="J306" s="10"/>
      <c r="K306" s="46">
        <v>4230</v>
      </c>
      <c r="L306" s="46">
        <f t="shared" si="36"/>
        <v>0</v>
      </c>
      <c r="M306" s="38">
        <v>0.2</v>
      </c>
      <c r="N306" s="46">
        <f t="shared" si="37"/>
        <v>0</v>
      </c>
      <c r="O306" s="46">
        <f t="shared" si="38"/>
        <v>0</v>
      </c>
    </row>
    <row r="307" spans="1:15" ht="36" outlineLevel="2">
      <c r="A307" s="31" t="s">
        <v>482</v>
      </c>
      <c r="B307" s="50" t="s">
        <v>333</v>
      </c>
      <c r="C307" s="3">
        <v>18</v>
      </c>
      <c r="D307" s="50" t="s">
        <v>357</v>
      </c>
      <c r="E307" s="43" t="s">
        <v>1052</v>
      </c>
      <c r="F307" s="7" t="s">
        <v>4</v>
      </c>
      <c r="G307" s="50" t="s">
        <v>358</v>
      </c>
      <c r="H307" s="50" t="s">
        <v>643</v>
      </c>
      <c r="I307" s="50" t="s">
        <v>704</v>
      </c>
      <c r="J307" s="10"/>
      <c r="K307" s="46">
        <v>5400</v>
      </c>
      <c r="L307" s="46">
        <f t="shared" si="36"/>
        <v>0</v>
      </c>
      <c r="M307" s="38">
        <v>0.2</v>
      </c>
      <c r="N307" s="46">
        <f t="shared" si="37"/>
        <v>0</v>
      </c>
      <c r="O307" s="46">
        <f t="shared" si="38"/>
        <v>0</v>
      </c>
    </row>
    <row r="308" spans="1:15" ht="36" outlineLevel="2">
      <c r="A308" s="31" t="s">
        <v>482</v>
      </c>
      <c r="B308" s="50" t="s">
        <v>333</v>
      </c>
      <c r="C308" s="3">
        <v>19</v>
      </c>
      <c r="D308" s="50" t="s">
        <v>359</v>
      </c>
      <c r="E308" s="43" t="s">
        <v>1053</v>
      </c>
      <c r="F308" s="7" t="s">
        <v>4</v>
      </c>
      <c r="G308" s="50" t="s">
        <v>358</v>
      </c>
      <c r="H308" s="50" t="s">
        <v>644</v>
      </c>
      <c r="I308" s="50" t="s">
        <v>704</v>
      </c>
      <c r="J308" s="10"/>
      <c r="K308" s="46">
        <v>5400</v>
      </c>
      <c r="L308" s="46">
        <f t="shared" si="36"/>
        <v>0</v>
      </c>
      <c r="M308" s="38">
        <v>0.2</v>
      </c>
      <c r="N308" s="46">
        <f t="shared" si="37"/>
        <v>0</v>
      </c>
      <c r="O308" s="46">
        <f t="shared" si="38"/>
        <v>0</v>
      </c>
    </row>
    <row r="309" spans="1:15" customFormat="1" ht="36" outlineLevel="2">
      <c r="A309" s="31" t="s">
        <v>482</v>
      </c>
      <c r="B309" s="50" t="s">
        <v>333</v>
      </c>
      <c r="C309" s="3">
        <v>20</v>
      </c>
      <c r="D309" s="50" t="s">
        <v>302</v>
      </c>
      <c r="E309" s="43" t="s">
        <v>1054</v>
      </c>
      <c r="F309" s="7" t="s">
        <v>4</v>
      </c>
      <c r="G309" s="50" t="s">
        <v>358</v>
      </c>
      <c r="H309" s="50" t="s">
        <v>645</v>
      </c>
      <c r="I309" s="50" t="s">
        <v>704</v>
      </c>
      <c r="J309" s="10"/>
      <c r="K309" s="46">
        <v>5100</v>
      </c>
      <c r="L309" s="46">
        <f t="shared" si="36"/>
        <v>0</v>
      </c>
      <c r="M309" s="38">
        <v>0.2</v>
      </c>
      <c r="N309" s="46">
        <f t="shared" si="37"/>
        <v>0</v>
      </c>
      <c r="O309" s="46">
        <f t="shared" si="38"/>
        <v>0</v>
      </c>
    </row>
    <row r="310" spans="1:15" ht="36" outlineLevel="2">
      <c r="A310" s="31" t="s">
        <v>482</v>
      </c>
      <c r="B310" s="50" t="s">
        <v>333</v>
      </c>
      <c r="C310" s="3">
        <v>21</v>
      </c>
      <c r="D310" s="50" t="s">
        <v>360</v>
      </c>
      <c r="E310" s="43" t="s">
        <v>1055</v>
      </c>
      <c r="F310" s="7" t="s">
        <v>4</v>
      </c>
      <c r="G310" s="50" t="s">
        <v>361</v>
      </c>
      <c r="H310" s="50" t="s">
        <v>686</v>
      </c>
      <c r="I310" s="50" t="s">
        <v>585</v>
      </c>
      <c r="J310" s="10"/>
      <c r="K310" s="46">
        <v>11000</v>
      </c>
      <c r="L310" s="46">
        <f t="shared" ref="L310:L341" si="39">J310*K310</f>
        <v>0</v>
      </c>
      <c r="M310" s="38">
        <v>0.2</v>
      </c>
      <c r="N310" s="46">
        <f t="shared" ref="N310:N341" si="40">L310*M310</f>
        <v>0</v>
      </c>
      <c r="O310" s="46">
        <f t="shared" ref="O310:O341" si="41">L310+N310</f>
        <v>0</v>
      </c>
    </row>
    <row r="311" spans="1:15" ht="36" outlineLevel="2">
      <c r="A311" s="31" t="s">
        <v>482</v>
      </c>
      <c r="B311" s="50" t="s">
        <v>333</v>
      </c>
      <c r="C311" s="3">
        <v>22</v>
      </c>
      <c r="D311" s="50" t="s">
        <v>362</v>
      </c>
      <c r="E311" s="43" t="s">
        <v>1056</v>
      </c>
      <c r="F311" s="7" t="s">
        <v>4</v>
      </c>
      <c r="G311" s="50" t="s">
        <v>40</v>
      </c>
      <c r="H311" s="50" t="s">
        <v>687</v>
      </c>
      <c r="I311" s="50" t="s">
        <v>585</v>
      </c>
      <c r="J311" s="10"/>
      <c r="K311" s="46">
        <v>12000</v>
      </c>
      <c r="L311" s="46">
        <f t="shared" si="39"/>
        <v>0</v>
      </c>
      <c r="M311" s="38">
        <v>0.2</v>
      </c>
      <c r="N311" s="46">
        <f t="shared" si="40"/>
        <v>0</v>
      </c>
      <c r="O311" s="46">
        <f t="shared" si="41"/>
        <v>0</v>
      </c>
    </row>
    <row r="312" spans="1:15" ht="36" outlineLevel="2">
      <c r="A312" s="31" t="s">
        <v>482</v>
      </c>
      <c r="B312" s="50" t="s">
        <v>333</v>
      </c>
      <c r="C312" s="3">
        <v>23</v>
      </c>
      <c r="D312" s="50" t="s">
        <v>334</v>
      </c>
      <c r="E312" s="43" t="s">
        <v>1057</v>
      </c>
      <c r="F312" s="50" t="s">
        <v>4</v>
      </c>
      <c r="G312" s="50" t="s">
        <v>27</v>
      </c>
      <c r="H312" s="50" t="s">
        <v>629</v>
      </c>
      <c r="I312" s="50" t="s">
        <v>704</v>
      </c>
      <c r="J312" s="10"/>
      <c r="K312" s="46">
        <v>1100</v>
      </c>
      <c r="L312" s="46">
        <f t="shared" si="39"/>
        <v>0</v>
      </c>
      <c r="M312" s="38">
        <v>0.2</v>
      </c>
      <c r="N312" s="46">
        <f t="shared" si="40"/>
        <v>0</v>
      </c>
      <c r="O312" s="46">
        <f t="shared" si="41"/>
        <v>0</v>
      </c>
    </row>
    <row r="313" spans="1:15" ht="36" outlineLevel="2">
      <c r="A313" s="31" t="s">
        <v>482</v>
      </c>
      <c r="B313" s="50" t="s">
        <v>333</v>
      </c>
      <c r="C313" s="3">
        <v>24</v>
      </c>
      <c r="D313" s="50" t="s">
        <v>336</v>
      </c>
      <c r="E313" s="43" t="s">
        <v>1058</v>
      </c>
      <c r="F313" s="50" t="s">
        <v>4</v>
      </c>
      <c r="G313" s="50" t="s">
        <v>343</v>
      </c>
      <c r="H313" s="50" t="s">
        <v>638</v>
      </c>
      <c r="I313" s="50" t="s">
        <v>704</v>
      </c>
      <c r="J313" s="10"/>
      <c r="K313" s="46">
        <v>2930</v>
      </c>
      <c r="L313" s="46">
        <f t="shared" si="39"/>
        <v>0</v>
      </c>
      <c r="M313" s="38">
        <v>0.2</v>
      </c>
      <c r="N313" s="46">
        <f t="shared" si="40"/>
        <v>0</v>
      </c>
      <c r="O313" s="46">
        <f t="shared" si="41"/>
        <v>0</v>
      </c>
    </row>
    <row r="314" spans="1:15" ht="36" outlineLevel="2">
      <c r="A314" s="31" t="s">
        <v>482</v>
      </c>
      <c r="B314" s="50" t="s">
        <v>333</v>
      </c>
      <c r="C314" s="3">
        <v>25</v>
      </c>
      <c r="D314" s="50" t="s">
        <v>338</v>
      </c>
      <c r="E314" s="43" t="s">
        <v>1059</v>
      </c>
      <c r="F314" s="50" t="s">
        <v>4</v>
      </c>
      <c r="G314" s="50" t="s">
        <v>343</v>
      </c>
      <c r="H314" s="50" t="s">
        <v>688</v>
      </c>
      <c r="I314" s="50" t="s">
        <v>704</v>
      </c>
      <c r="J314" s="10"/>
      <c r="K314" s="46">
        <v>1830</v>
      </c>
      <c r="L314" s="46">
        <f t="shared" si="39"/>
        <v>0</v>
      </c>
      <c r="M314" s="38">
        <v>0.2</v>
      </c>
      <c r="N314" s="46">
        <f t="shared" si="40"/>
        <v>0</v>
      </c>
      <c r="O314" s="46">
        <f t="shared" si="41"/>
        <v>0</v>
      </c>
    </row>
    <row r="315" spans="1:15" ht="36" outlineLevel="2">
      <c r="A315" s="31" t="s">
        <v>482</v>
      </c>
      <c r="B315" s="50" t="s">
        <v>333</v>
      </c>
      <c r="C315" s="3">
        <v>26</v>
      </c>
      <c r="D315" s="50" t="s">
        <v>340</v>
      </c>
      <c r="E315" s="43" t="s">
        <v>1060</v>
      </c>
      <c r="F315" s="50" t="s">
        <v>4</v>
      </c>
      <c r="G315" s="50" t="s">
        <v>343</v>
      </c>
      <c r="H315" s="50" t="s">
        <v>628</v>
      </c>
      <c r="I315" s="50" t="s">
        <v>704</v>
      </c>
      <c r="J315" s="10"/>
      <c r="K315" s="46">
        <v>2200</v>
      </c>
      <c r="L315" s="46">
        <f t="shared" si="39"/>
        <v>0</v>
      </c>
      <c r="M315" s="38">
        <v>0.2</v>
      </c>
      <c r="N315" s="46">
        <f t="shared" si="40"/>
        <v>0</v>
      </c>
      <c r="O315" s="46">
        <f t="shared" si="41"/>
        <v>0</v>
      </c>
    </row>
    <row r="316" spans="1:15" ht="36" outlineLevel="2">
      <c r="A316" s="31" t="s">
        <v>482</v>
      </c>
      <c r="B316" s="50" t="s">
        <v>333</v>
      </c>
      <c r="C316" s="3">
        <v>27</v>
      </c>
      <c r="D316" s="50" t="s">
        <v>341</v>
      </c>
      <c r="E316" s="43" t="s">
        <v>1061</v>
      </c>
      <c r="F316" s="50" t="s">
        <v>4</v>
      </c>
      <c r="G316" s="50" t="s">
        <v>343</v>
      </c>
      <c r="H316" s="50" t="s">
        <v>627</v>
      </c>
      <c r="I316" s="50" t="s">
        <v>704</v>
      </c>
      <c r="J316" s="10"/>
      <c r="K316" s="46">
        <v>2200</v>
      </c>
      <c r="L316" s="46">
        <f t="shared" si="39"/>
        <v>0</v>
      </c>
      <c r="M316" s="38">
        <v>0.2</v>
      </c>
      <c r="N316" s="46">
        <f t="shared" si="40"/>
        <v>0</v>
      </c>
      <c r="O316" s="46">
        <f t="shared" si="41"/>
        <v>0</v>
      </c>
    </row>
    <row r="317" spans="1:15" ht="36" outlineLevel="2">
      <c r="A317" s="31" t="s">
        <v>482</v>
      </c>
      <c r="B317" s="50" t="s">
        <v>333</v>
      </c>
      <c r="C317" s="3">
        <v>28</v>
      </c>
      <c r="D317" s="50" t="s">
        <v>342</v>
      </c>
      <c r="E317" s="43" t="s">
        <v>1062</v>
      </c>
      <c r="F317" s="50" t="s">
        <v>4</v>
      </c>
      <c r="G317" s="50" t="s">
        <v>363</v>
      </c>
      <c r="H317" s="50" t="s">
        <v>689</v>
      </c>
      <c r="I317" s="50" t="s">
        <v>704</v>
      </c>
      <c r="J317" s="10"/>
      <c r="K317" s="46">
        <v>2800</v>
      </c>
      <c r="L317" s="46">
        <f t="shared" si="39"/>
        <v>0</v>
      </c>
      <c r="M317" s="38">
        <v>0.2</v>
      </c>
      <c r="N317" s="46">
        <f t="shared" si="40"/>
        <v>0</v>
      </c>
      <c r="O317" s="46">
        <f t="shared" si="41"/>
        <v>0</v>
      </c>
    </row>
    <row r="318" spans="1:15" ht="36" outlineLevel="2">
      <c r="A318" s="31" t="s">
        <v>482</v>
      </c>
      <c r="B318" s="50" t="s">
        <v>333</v>
      </c>
      <c r="C318" s="3">
        <v>29</v>
      </c>
      <c r="D318" s="50" t="s">
        <v>344</v>
      </c>
      <c r="E318" s="43" t="s">
        <v>1063</v>
      </c>
      <c r="F318" s="50" t="s">
        <v>4</v>
      </c>
      <c r="G318" s="50" t="s">
        <v>363</v>
      </c>
      <c r="H318" s="50" t="s">
        <v>655</v>
      </c>
      <c r="I318" s="50" t="s">
        <v>704</v>
      </c>
      <c r="J318" s="10"/>
      <c r="K318" s="46">
        <v>1500</v>
      </c>
      <c r="L318" s="46">
        <f t="shared" si="39"/>
        <v>0</v>
      </c>
      <c r="M318" s="38">
        <v>0.2</v>
      </c>
      <c r="N318" s="46">
        <f t="shared" si="40"/>
        <v>0</v>
      </c>
      <c r="O318" s="46">
        <f t="shared" si="41"/>
        <v>0</v>
      </c>
    </row>
    <row r="319" spans="1:15" ht="36" outlineLevel="2">
      <c r="A319" s="31" t="s">
        <v>482</v>
      </c>
      <c r="B319" s="50" t="s">
        <v>333</v>
      </c>
      <c r="C319" s="3">
        <v>30</v>
      </c>
      <c r="D319" s="50" t="s">
        <v>345</v>
      </c>
      <c r="E319" s="43" t="s">
        <v>1064</v>
      </c>
      <c r="F319" s="50" t="s">
        <v>4</v>
      </c>
      <c r="G319" s="50" t="s">
        <v>364</v>
      </c>
      <c r="H319" s="50" t="s">
        <v>690</v>
      </c>
      <c r="I319" s="50" t="s">
        <v>704</v>
      </c>
      <c r="J319" s="10"/>
      <c r="K319" s="46">
        <v>4700</v>
      </c>
      <c r="L319" s="46">
        <f t="shared" si="39"/>
        <v>0</v>
      </c>
      <c r="M319" s="38">
        <v>0.2</v>
      </c>
      <c r="N319" s="46">
        <f t="shared" si="40"/>
        <v>0</v>
      </c>
      <c r="O319" s="46">
        <f t="shared" si="41"/>
        <v>0</v>
      </c>
    </row>
    <row r="320" spans="1:15" ht="36" outlineLevel="2">
      <c r="A320" s="31" t="s">
        <v>482</v>
      </c>
      <c r="B320" s="50" t="s">
        <v>333</v>
      </c>
      <c r="C320" s="3">
        <v>31</v>
      </c>
      <c r="D320" s="50" t="s">
        <v>312</v>
      </c>
      <c r="E320" s="43" t="s">
        <v>1065</v>
      </c>
      <c r="F320" s="50" t="s">
        <v>4</v>
      </c>
      <c r="G320" s="50" t="s">
        <v>353</v>
      </c>
      <c r="H320" s="50" t="s">
        <v>660</v>
      </c>
      <c r="I320" s="50" t="s">
        <v>704</v>
      </c>
      <c r="J320" s="10"/>
      <c r="K320" s="46">
        <v>4536</v>
      </c>
      <c r="L320" s="46">
        <f t="shared" si="39"/>
        <v>0</v>
      </c>
      <c r="M320" s="38">
        <v>0.2</v>
      </c>
      <c r="N320" s="46">
        <f t="shared" si="40"/>
        <v>0</v>
      </c>
      <c r="O320" s="46">
        <f t="shared" si="41"/>
        <v>0</v>
      </c>
    </row>
    <row r="321" spans="1:15" ht="36" outlineLevel="2">
      <c r="A321" s="31" t="s">
        <v>482</v>
      </c>
      <c r="B321" s="50" t="s">
        <v>333</v>
      </c>
      <c r="C321" s="3">
        <v>32</v>
      </c>
      <c r="D321" s="50" t="s">
        <v>303</v>
      </c>
      <c r="E321" s="43" t="s">
        <v>1066</v>
      </c>
      <c r="F321" s="50" t="s">
        <v>4</v>
      </c>
      <c r="G321" s="50" t="s">
        <v>343</v>
      </c>
      <c r="H321" s="50" t="s">
        <v>662</v>
      </c>
      <c r="I321" s="50" t="s">
        <v>704</v>
      </c>
      <c r="J321" s="10"/>
      <c r="K321" s="46">
        <v>5436</v>
      </c>
      <c r="L321" s="46">
        <f t="shared" si="39"/>
        <v>0</v>
      </c>
      <c r="M321" s="38">
        <v>0.2</v>
      </c>
      <c r="N321" s="46">
        <f t="shared" si="40"/>
        <v>0</v>
      </c>
      <c r="O321" s="46">
        <f t="shared" si="41"/>
        <v>0</v>
      </c>
    </row>
    <row r="322" spans="1:15" ht="36" outlineLevel="2">
      <c r="A322" s="31" t="s">
        <v>482</v>
      </c>
      <c r="B322" s="50" t="s">
        <v>333</v>
      </c>
      <c r="C322" s="3">
        <v>33</v>
      </c>
      <c r="D322" s="50" t="s">
        <v>347</v>
      </c>
      <c r="E322" s="43" t="s">
        <v>1067</v>
      </c>
      <c r="F322" s="50" t="s">
        <v>4</v>
      </c>
      <c r="G322" s="50" t="s">
        <v>343</v>
      </c>
      <c r="H322" s="50" t="s">
        <v>691</v>
      </c>
      <c r="I322" s="50" t="s">
        <v>704</v>
      </c>
      <c r="J322" s="10"/>
      <c r="K322" s="46">
        <v>2425</v>
      </c>
      <c r="L322" s="46">
        <f t="shared" si="39"/>
        <v>0</v>
      </c>
      <c r="M322" s="38">
        <v>0.2</v>
      </c>
      <c r="N322" s="46">
        <f t="shared" si="40"/>
        <v>0</v>
      </c>
      <c r="O322" s="46">
        <f t="shared" si="41"/>
        <v>0</v>
      </c>
    </row>
    <row r="323" spans="1:15" ht="36" outlineLevel="2">
      <c r="A323" s="31" t="s">
        <v>482</v>
      </c>
      <c r="B323" s="50" t="s">
        <v>333</v>
      </c>
      <c r="C323" s="3">
        <v>34</v>
      </c>
      <c r="D323" s="50" t="s">
        <v>352</v>
      </c>
      <c r="E323" s="43" t="s">
        <v>1068</v>
      </c>
      <c r="F323" s="50" t="s">
        <v>4</v>
      </c>
      <c r="G323" s="50" t="s">
        <v>365</v>
      </c>
      <c r="H323" s="50" t="s">
        <v>664</v>
      </c>
      <c r="I323" s="50" t="s">
        <v>704</v>
      </c>
      <c r="J323" s="10"/>
      <c r="K323" s="46">
        <v>1720</v>
      </c>
      <c r="L323" s="46">
        <f t="shared" si="39"/>
        <v>0</v>
      </c>
      <c r="M323" s="38">
        <v>0.2</v>
      </c>
      <c r="N323" s="46">
        <f t="shared" si="40"/>
        <v>0</v>
      </c>
      <c r="O323" s="46">
        <f t="shared" si="41"/>
        <v>0</v>
      </c>
    </row>
    <row r="324" spans="1:15" ht="36" outlineLevel="2">
      <c r="A324" s="31" t="s">
        <v>482</v>
      </c>
      <c r="B324" s="50" t="s">
        <v>333</v>
      </c>
      <c r="C324" s="3">
        <v>35</v>
      </c>
      <c r="D324" s="50" t="s">
        <v>356</v>
      </c>
      <c r="E324" s="43" t="s">
        <v>1069</v>
      </c>
      <c r="F324" s="50" t="s">
        <v>4</v>
      </c>
      <c r="G324" s="50" t="s">
        <v>364</v>
      </c>
      <c r="H324" s="50" t="s">
        <v>630</v>
      </c>
      <c r="I324" s="50" t="s">
        <v>704</v>
      </c>
      <c r="J324" s="10"/>
      <c r="K324" s="46">
        <v>1895</v>
      </c>
      <c r="L324" s="46">
        <f t="shared" si="39"/>
        <v>0</v>
      </c>
      <c r="M324" s="38">
        <v>0.2</v>
      </c>
      <c r="N324" s="46">
        <f t="shared" si="40"/>
        <v>0</v>
      </c>
      <c r="O324" s="46">
        <f t="shared" si="41"/>
        <v>0</v>
      </c>
    </row>
    <row r="325" spans="1:15" ht="36" outlineLevel="2">
      <c r="A325" s="31" t="s">
        <v>482</v>
      </c>
      <c r="B325" s="50" t="s">
        <v>333</v>
      </c>
      <c r="C325" s="3">
        <v>36</v>
      </c>
      <c r="D325" s="50" t="s">
        <v>366</v>
      </c>
      <c r="E325" s="43" t="s">
        <v>1070</v>
      </c>
      <c r="F325" s="50" t="s">
        <v>4</v>
      </c>
      <c r="G325" s="50" t="s">
        <v>367</v>
      </c>
      <c r="H325" s="50" t="s">
        <v>692</v>
      </c>
      <c r="I325" s="50" t="s">
        <v>704</v>
      </c>
      <c r="J325" s="10"/>
      <c r="K325" s="46">
        <v>48951</v>
      </c>
      <c r="L325" s="46">
        <f t="shared" si="39"/>
        <v>0</v>
      </c>
      <c r="M325" s="38">
        <v>0.2</v>
      </c>
      <c r="N325" s="46">
        <f t="shared" si="40"/>
        <v>0</v>
      </c>
      <c r="O325" s="46">
        <f t="shared" si="41"/>
        <v>0</v>
      </c>
    </row>
    <row r="326" spans="1:15" customFormat="1" ht="36" outlineLevel="2">
      <c r="A326" s="31" t="s">
        <v>482</v>
      </c>
      <c r="B326" s="50" t="s">
        <v>333</v>
      </c>
      <c r="C326" s="3">
        <v>37</v>
      </c>
      <c r="D326" s="50" t="s">
        <v>368</v>
      </c>
      <c r="E326" s="43" t="s">
        <v>1071</v>
      </c>
      <c r="F326" s="50" t="s">
        <v>4</v>
      </c>
      <c r="G326" s="50" t="s">
        <v>369</v>
      </c>
      <c r="H326" s="50" t="s">
        <v>673</v>
      </c>
      <c r="I326" s="50" t="s">
        <v>704</v>
      </c>
      <c r="J326" s="10"/>
      <c r="K326" s="46">
        <v>9990</v>
      </c>
      <c r="L326" s="46">
        <f t="shared" si="39"/>
        <v>0</v>
      </c>
      <c r="M326" s="38">
        <v>0.2</v>
      </c>
      <c r="N326" s="46">
        <f t="shared" si="40"/>
        <v>0</v>
      </c>
      <c r="O326" s="46">
        <f t="shared" si="41"/>
        <v>0</v>
      </c>
    </row>
    <row r="327" spans="1:15" ht="36" outlineLevel="2">
      <c r="A327" s="31" t="s">
        <v>482</v>
      </c>
      <c r="B327" s="50" t="s">
        <v>333</v>
      </c>
      <c r="C327" s="3">
        <v>38</v>
      </c>
      <c r="D327" s="50" t="s">
        <v>370</v>
      </c>
      <c r="E327" s="43" t="s">
        <v>1072</v>
      </c>
      <c r="F327" s="50" t="s">
        <v>4</v>
      </c>
      <c r="G327" s="50" t="s">
        <v>369</v>
      </c>
      <c r="H327" s="50" t="s">
        <v>693</v>
      </c>
      <c r="I327" s="50" t="s">
        <v>704</v>
      </c>
      <c r="J327" s="10"/>
      <c r="K327" s="46">
        <v>9300</v>
      </c>
      <c r="L327" s="46">
        <f t="shared" si="39"/>
        <v>0</v>
      </c>
      <c r="M327" s="38">
        <v>0.2</v>
      </c>
      <c r="N327" s="46">
        <f t="shared" si="40"/>
        <v>0</v>
      </c>
      <c r="O327" s="46">
        <f t="shared" si="41"/>
        <v>0</v>
      </c>
    </row>
    <row r="328" spans="1:15" ht="36" outlineLevel="2">
      <c r="A328" s="31" t="s">
        <v>482</v>
      </c>
      <c r="B328" s="50" t="s">
        <v>333</v>
      </c>
      <c r="C328" s="3">
        <v>39</v>
      </c>
      <c r="D328" s="50" t="s">
        <v>371</v>
      </c>
      <c r="E328" s="43" t="s">
        <v>1073</v>
      </c>
      <c r="F328" s="50" t="s">
        <v>4</v>
      </c>
      <c r="G328" s="50" t="s">
        <v>372</v>
      </c>
      <c r="H328" s="50" t="s">
        <v>173</v>
      </c>
      <c r="I328" s="50" t="s">
        <v>704</v>
      </c>
      <c r="J328" s="10"/>
      <c r="K328" s="46">
        <v>43200</v>
      </c>
      <c r="L328" s="46">
        <f t="shared" si="39"/>
        <v>0</v>
      </c>
      <c r="M328" s="38">
        <v>0.2</v>
      </c>
      <c r="N328" s="46">
        <f t="shared" si="40"/>
        <v>0</v>
      </c>
      <c r="O328" s="46">
        <f t="shared" si="41"/>
        <v>0</v>
      </c>
    </row>
    <row r="329" spans="1:15" customFormat="1" ht="36" outlineLevel="2">
      <c r="A329" s="31" t="s">
        <v>482</v>
      </c>
      <c r="B329" s="50" t="s">
        <v>333</v>
      </c>
      <c r="C329" s="3">
        <v>40</v>
      </c>
      <c r="D329" s="50" t="s">
        <v>373</v>
      </c>
      <c r="E329" s="43" t="s">
        <v>1074</v>
      </c>
      <c r="F329" s="50" t="s">
        <v>4</v>
      </c>
      <c r="G329" s="50" t="s">
        <v>330</v>
      </c>
      <c r="H329" s="50" t="s">
        <v>694</v>
      </c>
      <c r="I329" s="50" t="s">
        <v>704</v>
      </c>
      <c r="J329" s="10"/>
      <c r="K329" s="46">
        <v>25900</v>
      </c>
      <c r="L329" s="46">
        <f t="shared" si="39"/>
        <v>0</v>
      </c>
      <c r="M329" s="38">
        <v>0.2</v>
      </c>
      <c r="N329" s="46">
        <f t="shared" si="40"/>
        <v>0</v>
      </c>
      <c r="O329" s="46">
        <f t="shared" si="41"/>
        <v>0</v>
      </c>
    </row>
    <row r="330" spans="1:15" ht="36" outlineLevel="2">
      <c r="A330" s="31" t="s">
        <v>482</v>
      </c>
      <c r="B330" s="50" t="s">
        <v>333</v>
      </c>
      <c r="C330" s="3">
        <v>41</v>
      </c>
      <c r="D330" s="50" t="s">
        <v>374</v>
      </c>
      <c r="E330" s="43" t="s">
        <v>1075</v>
      </c>
      <c r="F330" s="50" t="s">
        <v>4</v>
      </c>
      <c r="G330" s="50" t="s">
        <v>174</v>
      </c>
      <c r="H330" s="50" t="s">
        <v>695</v>
      </c>
      <c r="I330" s="50" t="s">
        <v>704</v>
      </c>
      <c r="J330" s="10"/>
      <c r="K330" s="46">
        <v>10630</v>
      </c>
      <c r="L330" s="46">
        <f t="shared" si="39"/>
        <v>0</v>
      </c>
      <c r="M330" s="38">
        <v>0.2</v>
      </c>
      <c r="N330" s="46">
        <f t="shared" si="40"/>
        <v>0</v>
      </c>
      <c r="O330" s="46">
        <f t="shared" si="41"/>
        <v>0</v>
      </c>
    </row>
    <row r="331" spans="1:15" ht="36" outlineLevel="2">
      <c r="A331" s="31" t="s">
        <v>482</v>
      </c>
      <c r="B331" s="50" t="s">
        <v>333</v>
      </c>
      <c r="C331" s="3">
        <v>42</v>
      </c>
      <c r="D331" s="50" t="s">
        <v>375</v>
      </c>
      <c r="E331" s="43" t="s">
        <v>1076</v>
      </c>
      <c r="F331" s="50" t="s">
        <v>4</v>
      </c>
      <c r="G331" s="50" t="s">
        <v>376</v>
      </c>
      <c r="H331" s="50" t="s">
        <v>696</v>
      </c>
      <c r="I331" s="50" t="s">
        <v>704</v>
      </c>
      <c r="J331" s="10"/>
      <c r="K331" s="46">
        <v>9300</v>
      </c>
      <c r="L331" s="46">
        <f t="shared" si="39"/>
        <v>0</v>
      </c>
      <c r="M331" s="38">
        <v>0.2</v>
      </c>
      <c r="N331" s="46">
        <f t="shared" si="40"/>
        <v>0</v>
      </c>
      <c r="O331" s="46">
        <f t="shared" si="41"/>
        <v>0</v>
      </c>
    </row>
    <row r="332" spans="1:15" ht="36" outlineLevel="2">
      <c r="A332" s="31" t="s">
        <v>482</v>
      </c>
      <c r="B332" s="50" t="s">
        <v>333</v>
      </c>
      <c r="C332" s="3">
        <v>43</v>
      </c>
      <c r="D332" s="50" t="s">
        <v>377</v>
      </c>
      <c r="E332" s="43" t="s">
        <v>1077</v>
      </c>
      <c r="F332" s="50" t="s">
        <v>4</v>
      </c>
      <c r="G332" s="50" t="s">
        <v>378</v>
      </c>
      <c r="H332" s="50" t="s">
        <v>697</v>
      </c>
      <c r="I332" s="50" t="s">
        <v>704</v>
      </c>
      <c r="J332" s="10"/>
      <c r="K332" s="46">
        <v>1920</v>
      </c>
      <c r="L332" s="46">
        <f t="shared" si="39"/>
        <v>0</v>
      </c>
      <c r="M332" s="38">
        <v>0.2</v>
      </c>
      <c r="N332" s="46">
        <f t="shared" si="40"/>
        <v>0</v>
      </c>
      <c r="O332" s="46">
        <f t="shared" si="41"/>
        <v>0</v>
      </c>
    </row>
    <row r="333" spans="1:15" ht="36" outlineLevel="2">
      <c r="A333" s="31" t="s">
        <v>482</v>
      </c>
      <c r="B333" s="50" t="s">
        <v>333</v>
      </c>
      <c r="C333" s="3">
        <v>44</v>
      </c>
      <c r="D333" s="50" t="s">
        <v>377</v>
      </c>
      <c r="E333" s="43" t="s">
        <v>1078</v>
      </c>
      <c r="F333" s="50" t="s">
        <v>4</v>
      </c>
      <c r="G333" s="50" t="s">
        <v>379</v>
      </c>
      <c r="H333" s="50" t="s">
        <v>698</v>
      </c>
      <c r="I333" s="50" t="s">
        <v>704</v>
      </c>
      <c r="J333" s="10"/>
      <c r="K333" s="46">
        <v>1340</v>
      </c>
      <c r="L333" s="46">
        <f t="shared" si="39"/>
        <v>0</v>
      </c>
      <c r="M333" s="38">
        <v>0.2</v>
      </c>
      <c r="N333" s="46">
        <f t="shared" si="40"/>
        <v>0</v>
      </c>
      <c r="O333" s="46">
        <f t="shared" si="41"/>
        <v>0</v>
      </c>
    </row>
    <row r="334" spans="1:15" ht="36" outlineLevel="2">
      <c r="A334" s="31" t="s">
        <v>482</v>
      </c>
      <c r="B334" s="50" t="s">
        <v>333</v>
      </c>
      <c r="C334" s="3">
        <v>45</v>
      </c>
      <c r="D334" s="50" t="s">
        <v>380</v>
      </c>
      <c r="E334" s="43" t="s">
        <v>1079</v>
      </c>
      <c r="F334" s="50" t="s">
        <v>4</v>
      </c>
      <c r="G334" s="50" t="s">
        <v>381</v>
      </c>
      <c r="H334" s="50" t="s">
        <v>634</v>
      </c>
      <c r="I334" s="50" t="s">
        <v>704</v>
      </c>
      <c r="J334" s="10"/>
      <c r="K334" s="46">
        <v>1663</v>
      </c>
      <c r="L334" s="46">
        <f t="shared" si="39"/>
        <v>0</v>
      </c>
      <c r="M334" s="38">
        <v>0.2</v>
      </c>
      <c r="N334" s="46">
        <f t="shared" si="40"/>
        <v>0</v>
      </c>
      <c r="O334" s="46">
        <f t="shared" si="41"/>
        <v>0</v>
      </c>
    </row>
    <row r="335" spans="1:15" ht="36" outlineLevel="2">
      <c r="A335" s="31" t="s">
        <v>482</v>
      </c>
      <c r="B335" s="50" t="s">
        <v>333</v>
      </c>
      <c r="C335" s="3">
        <v>46</v>
      </c>
      <c r="D335" s="50" t="s">
        <v>382</v>
      </c>
      <c r="E335" s="43" t="s">
        <v>1080</v>
      </c>
      <c r="F335" s="50" t="s">
        <v>4</v>
      </c>
      <c r="G335" s="50" t="s">
        <v>383</v>
      </c>
      <c r="H335" s="50" t="s">
        <v>699</v>
      </c>
      <c r="I335" s="50" t="s">
        <v>704</v>
      </c>
      <c r="J335" s="10"/>
      <c r="K335" s="46">
        <v>3200</v>
      </c>
      <c r="L335" s="46">
        <f t="shared" si="39"/>
        <v>0</v>
      </c>
      <c r="M335" s="38">
        <v>0.2</v>
      </c>
      <c r="N335" s="46">
        <f t="shared" si="40"/>
        <v>0</v>
      </c>
      <c r="O335" s="46">
        <f t="shared" si="41"/>
        <v>0</v>
      </c>
    </row>
    <row r="336" spans="1:15" ht="36" outlineLevel="2">
      <c r="A336" s="31" t="s">
        <v>482</v>
      </c>
      <c r="B336" s="50" t="s">
        <v>333</v>
      </c>
      <c r="C336" s="3">
        <v>47</v>
      </c>
      <c r="D336" s="50" t="s">
        <v>382</v>
      </c>
      <c r="E336" s="43" t="s">
        <v>1081</v>
      </c>
      <c r="F336" s="50" t="s">
        <v>4</v>
      </c>
      <c r="G336" s="50" t="s">
        <v>384</v>
      </c>
      <c r="H336" s="50" t="s">
        <v>700</v>
      </c>
      <c r="I336" s="50" t="s">
        <v>704</v>
      </c>
      <c r="J336" s="10"/>
      <c r="K336" s="46">
        <v>1990</v>
      </c>
      <c r="L336" s="46">
        <f t="shared" si="39"/>
        <v>0</v>
      </c>
      <c r="M336" s="38">
        <v>0.2</v>
      </c>
      <c r="N336" s="46">
        <f t="shared" si="40"/>
        <v>0</v>
      </c>
      <c r="O336" s="46">
        <f t="shared" si="41"/>
        <v>0</v>
      </c>
    </row>
    <row r="337" spans="1:15" ht="36" outlineLevel="2">
      <c r="A337" s="31" t="s">
        <v>482</v>
      </c>
      <c r="B337" s="50" t="s">
        <v>333</v>
      </c>
      <c r="C337" s="3">
        <v>48</v>
      </c>
      <c r="D337" s="50" t="s">
        <v>385</v>
      </c>
      <c r="E337" s="43" t="s">
        <v>1082</v>
      </c>
      <c r="F337" s="50" t="s">
        <v>4</v>
      </c>
      <c r="G337" s="50" t="s">
        <v>386</v>
      </c>
      <c r="H337" s="50" t="s">
        <v>701</v>
      </c>
      <c r="I337" s="50" t="s">
        <v>704</v>
      </c>
      <c r="J337" s="10"/>
      <c r="K337" s="46">
        <v>1900</v>
      </c>
      <c r="L337" s="46">
        <f t="shared" si="39"/>
        <v>0</v>
      </c>
      <c r="M337" s="38">
        <v>0.2</v>
      </c>
      <c r="N337" s="46">
        <f t="shared" si="40"/>
        <v>0</v>
      </c>
      <c r="O337" s="46">
        <f t="shared" si="41"/>
        <v>0</v>
      </c>
    </row>
    <row r="338" spans="1:15" ht="36" outlineLevel="2">
      <c r="A338" s="31" t="s">
        <v>482</v>
      </c>
      <c r="B338" s="50" t="s">
        <v>333</v>
      </c>
      <c r="C338" s="3">
        <v>49</v>
      </c>
      <c r="D338" s="50" t="s">
        <v>387</v>
      </c>
      <c r="E338" s="43" t="s">
        <v>1083</v>
      </c>
      <c r="F338" s="50" t="s">
        <v>4</v>
      </c>
      <c r="G338" s="50" t="s">
        <v>388</v>
      </c>
      <c r="H338" s="50" t="s">
        <v>702</v>
      </c>
      <c r="I338" s="50" t="s">
        <v>704</v>
      </c>
      <c r="J338" s="10"/>
      <c r="K338" s="46">
        <v>2055</v>
      </c>
      <c r="L338" s="46">
        <f t="shared" si="39"/>
        <v>0</v>
      </c>
      <c r="M338" s="38">
        <v>0.2</v>
      </c>
      <c r="N338" s="46">
        <f t="shared" si="40"/>
        <v>0</v>
      </c>
      <c r="O338" s="46">
        <f t="shared" si="41"/>
        <v>0</v>
      </c>
    </row>
    <row r="339" spans="1:15" ht="36" outlineLevel="2">
      <c r="A339" s="31" t="s">
        <v>482</v>
      </c>
      <c r="B339" s="50" t="s">
        <v>333</v>
      </c>
      <c r="C339" s="3">
        <v>50</v>
      </c>
      <c r="D339" s="50" t="s">
        <v>387</v>
      </c>
      <c r="E339" s="43" t="s">
        <v>1084</v>
      </c>
      <c r="F339" s="50" t="s">
        <v>4</v>
      </c>
      <c r="G339" s="50" t="s">
        <v>384</v>
      </c>
      <c r="H339" s="50" t="s">
        <v>641</v>
      </c>
      <c r="I339" s="50" t="s">
        <v>704</v>
      </c>
      <c r="J339" s="10"/>
      <c r="K339" s="46">
        <v>1480</v>
      </c>
      <c r="L339" s="46">
        <f t="shared" si="39"/>
        <v>0</v>
      </c>
      <c r="M339" s="38">
        <v>0.2</v>
      </c>
      <c r="N339" s="46">
        <f t="shared" si="40"/>
        <v>0</v>
      </c>
      <c r="O339" s="46">
        <f t="shared" si="41"/>
        <v>0</v>
      </c>
    </row>
    <row r="340" spans="1:15" customFormat="1" ht="36" outlineLevel="2">
      <c r="A340" s="31" t="s">
        <v>482</v>
      </c>
      <c r="B340" s="50" t="s">
        <v>333</v>
      </c>
      <c r="C340" s="3">
        <v>51</v>
      </c>
      <c r="D340" s="50" t="s">
        <v>389</v>
      </c>
      <c r="E340" s="43" t="s">
        <v>1085</v>
      </c>
      <c r="F340" s="50" t="s">
        <v>4</v>
      </c>
      <c r="G340" s="50" t="s">
        <v>390</v>
      </c>
      <c r="H340" s="50" t="s">
        <v>703</v>
      </c>
      <c r="I340" s="50" t="s">
        <v>704</v>
      </c>
      <c r="J340" s="10"/>
      <c r="K340" s="46">
        <v>3440</v>
      </c>
      <c r="L340" s="46">
        <f t="shared" si="39"/>
        <v>0</v>
      </c>
      <c r="M340" s="38">
        <v>0.2</v>
      </c>
      <c r="N340" s="46">
        <f t="shared" si="40"/>
        <v>0</v>
      </c>
      <c r="O340" s="46">
        <f t="shared" si="41"/>
        <v>0</v>
      </c>
    </row>
    <row r="341" spans="1:15" ht="36.75" outlineLevel="2" thickBot="1">
      <c r="A341" s="31" t="s">
        <v>482</v>
      </c>
      <c r="B341" s="50" t="s">
        <v>333</v>
      </c>
      <c r="C341" s="3">
        <v>52</v>
      </c>
      <c r="D341" s="50" t="s">
        <v>331</v>
      </c>
      <c r="E341" s="43" t="s">
        <v>1086</v>
      </c>
      <c r="F341" s="50" t="s">
        <v>4</v>
      </c>
      <c r="G341" s="50" t="s">
        <v>391</v>
      </c>
      <c r="H341" s="50" t="s">
        <v>667</v>
      </c>
      <c r="I341" s="50" t="s">
        <v>585</v>
      </c>
      <c r="J341" s="10"/>
      <c r="K341" s="46">
        <v>7200</v>
      </c>
      <c r="L341" s="46">
        <f t="shared" si="39"/>
        <v>0</v>
      </c>
      <c r="M341" s="38">
        <v>0.2</v>
      </c>
      <c r="N341" s="46">
        <f t="shared" si="40"/>
        <v>0</v>
      </c>
      <c r="O341" s="46">
        <f t="shared" si="41"/>
        <v>0</v>
      </c>
    </row>
    <row r="342" spans="1:15" customFormat="1" ht="15.75" thickBot="1">
      <c r="A342" s="58" t="s">
        <v>502</v>
      </c>
      <c r="B342" s="59"/>
      <c r="C342" s="59"/>
      <c r="D342" s="59"/>
      <c r="E342" s="59"/>
      <c r="F342" s="59"/>
      <c r="G342" s="59"/>
      <c r="H342" s="59"/>
      <c r="I342" s="59"/>
      <c r="J342" s="59"/>
      <c r="K342" s="60"/>
      <c r="L342" s="32">
        <f>SUBTOTAL(9,L290:L341)</f>
        <v>0</v>
      </c>
      <c r="M342" s="33"/>
      <c r="N342" s="34">
        <f>SUBTOTAL(9,N290:N341)</f>
        <v>0</v>
      </c>
      <c r="O342" s="34">
        <f>SUBTOTAL(9,O290:O341)</f>
        <v>0</v>
      </c>
    </row>
    <row r="343" spans="1:15" ht="36" outlineLevel="2">
      <c r="A343" s="31" t="s">
        <v>483</v>
      </c>
      <c r="B343" s="50" t="s">
        <v>394</v>
      </c>
      <c r="C343" s="3">
        <v>1</v>
      </c>
      <c r="D343" s="50" t="s">
        <v>395</v>
      </c>
      <c r="E343" s="43" t="s">
        <v>1087</v>
      </c>
      <c r="F343" s="50" t="s">
        <v>4</v>
      </c>
      <c r="G343" s="50" t="s">
        <v>396</v>
      </c>
      <c r="H343" s="50" t="s">
        <v>625</v>
      </c>
      <c r="I343" s="50" t="s">
        <v>675</v>
      </c>
      <c r="J343" s="10"/>
      <c r="K343" s="46">
        <v>2484</v>
      </c>
      <c r="L343" s="46">
        <f t="shared" ref="L343:L348" si="42">J343*K343</f>
        <v>0</v>
      </c>
      <c r="M343" s="38">
        <v>0.2</v>
      </c>
      <c r="N343" s="46">
        <f t="shared" ref="N343:N348" si="43">L343*M343</f>
        <v>0</v>
      </c>
      <c r="O343" s="46">
        <f t="shared" ref="O343:O348" si="44">L343+N343</f>
        <v>0</v>
      </c>
    </row>
    <row r="344" spans="1:15" ht="36" outlineLevel="2">
      <c r="A344" s="31" t="s">
        <v>483</v>
      </c>
      <c r="B344" s="50" t="s">
        <v>394</v>
      </c>
      <c r="C344" s="3">
        <v>2</v>
      </c>
      <c r="D344" s="50" t="s">
        <v>310</v>
      </c>
      <c r="E344" s="43" t="s">
        <v>1088</v>
      </c>
      <c r="F344" s="50" t="s">
        <v>4</v>
      </c>
      <c r="G344" s="50" t="s">
        <v>397</v>
      </c>
      <c r="H344" s="50" t="s">
        <v>626</v>
      </c>
      <c r="I344" s="50" t="s">
        <v>675</v>
      </c>
      <c r="J344" s="10"/>
      <c r="K344" s="46">
        <v>2130</v>
      </c>
      <c r="L344" s="46">
        <f t="shared" si="42"/>
        <v>0</v>
      </c>
      <c r="M344" s="38">
        <v>0.2</v>
      </c>
      <c r="N344" s="46">
        <f t="shared" si="43"/>
        <v>0</v>
      </c>
      <c r="O344" s="46">
        <f t="shared" si="44"/>
        <v>0</v>
      </c>
    </row>
    <row r="345" spans="1:15" ht="36" outlineLevel="2">
      <c r="A345" s="31" t="s">
        <v>483</v>
      </c>
      <c r="B345" s="50" t="s">
        <v>394</v>
      </c>
      <c r="C345" s="3">
        <v>3</v>
      </c>
      <c r="D345" s="50" t="s">
        <v>329</v>
      </c>
      <c r="E345" s="43" t="s">
        <v>1089</v>
      </c>
      <c r="F345" s="50" t="s">
        <v>4</v>
      </c>
      <c r="G345" s="50" t="s">
        <v>397</v>
      </c>
      <c r="H345" s="50" t="s">
        <v>627</v>
      </c>
      <c r="I345" s="50" t="s">
        <v>675</v>
      </c>
      <c r="J345" s="10"/>
      <c r="K345" s="46">
        <v>2010</v>
      </c>
      <c r="L345" s="46">
        <f t="shared" si="42"/>
        <v>0</v>
      </c>
      <c r="M345" s="38">
        <v>0.2</v>
      </c>
      <c r="N345" s="46">
        <f t="shared" si="43"/>
        <v>0</v>
      </c>
      <c r="O345" s="46">
        <f t="shared" si="44"/>
        <v>0</v>
      </c>
    </row>
    <row r="346" spans="1:15" ht="36" outlineLevel="2">
      <c r="A346" s="31" t="s">
        <v>483</v>
      </c>
      <c r="B346" s="50" t="s">
        <v>394</v>
      </c>
      <c r="C346" s="3">
        <v>4</v>
      </c>
      <c r="D346" s="50" t="s">
        <v>328</v>
      </c>
      <c r="E346" s="43" t="s">
        <v>1090</v>
      </c>
      <c r="F346" s="50" t="s">
        <v>4</v>
      </c>
      <c r="G346" s="50" t="s">
        <v>397</v>
      </c>
      <c r="H346" s="50" t="s">
        <v>628</v>
      </c>
      <c r="I346" s="50" t="s">
        <v>675</v>
      </c>
      <c r="J346" s="10"/>
      <c r="K346" s="46">
        <v>2010</v>
      </c>
      <c r="L346" s="46">
        <f t="shared" si="42"/>
        <v>0</v>
      </c>
      <c r="M346" s="38">
        <v>0.2</v>
      </c>
      <c r="N346" s="46">
        <f t="shared" si="43"/>
        <v>0</v>
      </c>
      <c r="O346" s="46">
        <f t="shared" si="44"/>
        <v>0</v>
      </c>
    </row>
    <row r="347" spans="1:15" ht="36" outlineLevel="2">
      <c r="A347" s="31" t="s">
        <v>483</v>
      </c>
      <c r="B347" s="50" t="s">
        <v>394</v>
      </c>
      <c r="C347" s="3">
        <v>5</v>
      </c>
      <c r="D347" s="50" t="s">
        <v>307</v>
      </c>
      <c r="E347" s="43" t="s">
        <v>1091</v>
      </c>
      <c r="F347" s="50" t="s">
        <v>4</v>
      </c>
      <c r="G347" s="50" t="s">
        <v>398</v>
      </c>
      <c r="H347" s="50" t="s">
        <v>629</v>
      </c>
      <c r="I347" s="50" t="s">
        <v>675</v>
      </c>
      <c r="J347" s="10"/>
      <c r="K347" s="46">
        <v>1170</v>
      </c>
      <c r="L347" s="46">
        <f t="shared" si="42"/>
        <v>0</v>
      </c>
      <c r="M347" s="38">
        <v>0.2</v>
      </c>
      <c r="N347" s="46">
        <f t="shared" si="43"/>
        <v>0</v>
      </c>
      <c r="O347" s="46">
        <f t="shared" si="44"/>
        <v>0</v>
      </c>
    </row>
    <row r="348" spans="1:15" ht="36" outlineLevel="2">
      <c r="A348" s="31" t="s">
        <v>483</v>
      </c>
      <c r="B348" s="50" t="s">
        <v>394</v>
      </c>
      <c r="C348" s="3">
        <v>6</v>
      </c>
      <c r="D348" s="50" t="s">
        <v>309</v>
      </c>
      <c r="E348" s="43" t="s">
        <v>1092</v>
      </c>
      <c r="F348" s="50" t="s">
        <v>4</v>
      </c>
      <c r="G348" s="50" t="s">
        <v>399</v>
      </c>
      <c r="H348" s="50" t="s">
        <v>630</v>
      </c>
      <c r="I348" s="50" t="s">
        <v>675</v>
      </c>
      <c r="J348" s="10"/>
      <c r="K348" s="46">
        <v>5460</v>
      </c>
      <c r="L348" s="46">
        <f t="shared" si="42"/>
        <v>0</v>
      </c>
      <c r="M348" s="38">
        <v>0.2</v>
      </c>
      <c r="N348" s="46">
        <f t="shared" si="43"/>
        <v>0</v>
      </c>
      <c r="O348" s="46">
        <f t="shared" si="44"/>
        <v>0</v>
      </c>
    </row>
    <row r="349" spans="1:15" ht="36" outlineLevel="2">
      <c r="A349" s="31" t="s">
        <v>483</v>
      </c>
      <c r="B349" s="50" t="s">
        <v>394</v>
      </c>
      <c r="C349" s="3">
        <v>7</v>
      </c>
      <c r="D349" s="50" t="s">
        <v>312</v>
      </c>
      <c r="E349" s="43" t="s">
        <v>1093</v>
      </c>
      <c r="F349" s="50" t="s">
        <v>4</v>
      </c>
      <c r="G349" s="50" t="s">
        <v>396</v>
      </c>
      <c r="H349" s="50" t="s">
        <v>631</v>
      </c>
      <c r="I349" s="50" t="s">
        <v>675</v>
      </c>
      <c r="J349" s="10"/>
      <c r="K349" s="46">
        <v>5436</v>
      </c>
      <c r="L349" s="46">
        <f t="shared" ref="L349:L393" si="45">J349*K349</f>
        <v>0</v>
      </c>
      <c r="M349" s="38">
        <v>0.2</v>
      </c>
      <c r="N349" s="46">
        <f t="shared" ref="N349:N393" si="46">L349*M349</f>
        <v>0</v>
      </c>
      <c r="O349" s="46">
        <f t="shared" ref="O349:O393" si="47">L349+N349</f>
        <v>0</v>
      </c>
    </row>
    <row r="350" spans="1:15" ht="36" outlineLevel="2">
      <c r="A350" s="31" t="s">
        <v>483</v>
      </c>
      <c r="B350" s="50" t="s">
        <v>394</v>
      </c>
      <c r="C350" s="3">
        <v>8</v>
      </c>
      <c r="D350" s="50" t="s">
        <v>400</v>
      </c>
      <c r="E350" s="43" t="s">
        <v>1094</v>
      </c>
      <c r="F350" s="50" t="s">
        <v>4</v>
      </c>
      <c r="G350" s="50" t="s">
        <v>401</v>
      </c>
      <c r="H350" s="50" t="s">
        <v>632</v>
      </c>
      <c r="I350" s="50" t="s">
        <v>675</v>
      </c>
      <c r="J350" s="10"/>
      <c r="K350" s="46">
        <v>15558</v>
      </c>
      <c r="L350" s="46">
        <f t="shared" si="45"/>
        <v>0</v>
      </c>
      <c r="M350" s="38">
        <v>0.2</v>
      </c>
      <c r="N350" s="46">
        <f t="shared" si="46"/>
        <v>0</v>
      </c>
      <c r="O350" s="46">
        <f t="shared" si="47"/>
        <v>0</v>
      </c>
    </row>
    <row r="351" spans="1:15" ht="36" outlineLevel="2">
      <c r="A351" s="31" t="s">
        <v>483</v>
      </c>
      <c r="B351" s="50" t="s">
        <v>394</v>
      </c>
      <c r="C351" s="3">
        <v>9</v>
      </c>
      <c r="D351" s="50" t="s">
        <v>327</v>
      </c>
      <c r="E351" s="43" t="s">
        <v>1095</v>
      </c>
      <c r="F351" s="50" t="s">
        <v>4</v>
      </c>
      <c r="G351" s="50" t="s">
        <v>402</v>
      </c>
      <c r="H351" s="50" t="s">
        <v>633</v>
      </c>
      <c r="I351" s="50" t="s">
        <v>675</v>
      </c>
      <c r="J351" s="10"/>
      <c r="K351" s="46">
        <v>2850</v>
      </c>
      <c r="L351" s="46">
        <f t="shared" si="45"/>
        <v>0</v>
      </c>
      <c r="M351" s="38">
        <v>0.2</v>
      </c>
      <c r="N351" s="46">
        <f t="shared" si="46"/>
        <v>0</v>
      </c>
      <c r="O351" s="46">
        <f t="shared" si="47"/>
        <v>0</v>
      </c>
    </row>
    <row r="352" spans="1:15" ht="36" outlineLevel="2">
      <c r="A352" s="31" t="s">
        <v>483</v>
      </c>
      <c r="B352" s="50" t="s">
        <v>394</v>
      </c>
      <c r="C352" s="3">
        <v>10</v>
      </c>
      <c r="D352" s="50" t="s">
        <v>304</v>
      </c>
      <c r="E352" s="43" t="s">
        <v>1096</v>
      </c>
      <c r="F352" s="50" t="s">
        <v>4</v>
      </c>
      <c r="G352" s="50" t="s">
        <v>403</v>
      </c>
      <c r="H352" s="50" t="s">
        <v>634</v>
      </c>
      <c r="I352" s="50" t="s">
        <v>675</v>
      </c>
      <c r="J352" s="10"/>
      <c r="K352" s="46">
        <v>2475</v>
      </c>
      <c r="L352" s="46">
        <f t="shared" si="45"/>
        <v>0</v>
      </c>
      <c r="M352" s="38">
        <v>0.2</v>
      </c>
      <c r="N352" s="46">
        <f t="shared" si="46"/>
        <v>0</v>
      </c>
      <c r="O352" s="46">
        <f t="shared" si="47"/>
        <v>0</v>
      </c>
    </row>
    <row r="353" spans="1:15" ht="36" outlineLevel="2">
      <c r="A353" s="31" t="s">
        <v>483</v>
      </c>
      <c r="B353" s="50" t="s">
        <v>394</v>
      </c>
      <c r="C353" s="3">
        <v>11</v>
      </c>
      <c r="D353" s="50" t="s">
        <v>303</v>
      </c>
      <c r="E353" s="43" t="s">
        <v>1097</v>
      </c>
      <c r="F353" s="50" t="s">
        <v>4</v>
      </c>
      <c r="G353" s="50" t="s">
        <v>404</v>
      </c>
      <c r="H353" s="50" t="s">
        <v>635</v>
      </c>
      <c r="I353" s="50" t="s">
        <v>675</v>
      </c>
      <c r="J353" s="10"/>
      <c r="K353" s="46">
        <v>8400</v>
      </c>
      <c r="L353" s="46">
        <f t="shared" si="45"/>
        <v>0</v>
      </c>
      <c r="M353" s="38">
        <v>0.2</v>
      </c>
      <c r="N353" s="46">
        <f t="shared" si="46"/>
        <v>0</v>
      </c>
      <c r="O353" s="46">
        <f t="shared" si="47"/>
        <v>0</v>
      </c>
    </row>
    <row r="354" spans="1:15" ht="36" outlineLevel="2">
      <c r="A354" s="31" t="s">
        <v>483</v>
      </c>
      <c r="B354" s="50" t="s">
        <v>394</v>
      </c>
      <c r="C354" s="3">
        <v>12</v>
      </c>
      <c r="D354" s="50" t="s">
        <v>305</v>
      </c>
      <c r="E354" s="43" t="s">
        <v>1098</v>
      </c>
      <c r="F354" s="50" t="s">
        <v>4</v>
      </c>
      <c r="G354" s="50" t="s">
        <v>405</v>
      </c>
      <c r="H354" s="50" t="s">
        <v>636</v>
      </c>
      <c r="I354" s="50" t="s">
        <v>675</v>
      </c>
      <c r="J354" s="10"/>
      <c r="K354" s="46">
        <v>3990</v>
      </c>
      <c r="L354" s="46">
        <f t="shared" si="45"/>
        <v>0</v>
      </c>
      <c r="M354" s="38">
        <v>0.2</v>
      </c>
      <c r="N354" s="46">
        <f t="shared" si="46"/>
        <v>0</v>
      </c>
      <c r="O354" s="46">
        <f t="shared" si="47"/>
        <v>0</v>
      </c>
    </row>
    <row r="355" spans="1:15" ht="36" outlineLevel="2">
      <c r="A355" s="31" t="s">
        <v>483</v>
      </c>
      <c r="B355" s="50" t="s">
        <v>394</v>
      </c>
      <c r="C355" s="3">
        <v>13</v>
      </c>
      <c r="D355" s="50" t="s">
        <v>308</v>
      </c>
      <c r="E355" s="43" t="s">
        <v>1099</v>
      </c>
      <c r="F355" s="50" t="s">
        <v>4</v>
      </c>
      <c r="G355" s="50" t="s">
        <v>406</v>
      </c>
      <c r="H355" s="50" t="s">
        <v>637</v>
      </c>
      <c r="I355" s="50" t="s">
        <v>675</v>
      </c>
      <c r="J355" s="10"/>
      <c r="K355" s="46">
        <v>2448</v>
      </c>
      <c r="L355" s="46">
        <f t="shared" si="45"/>
        <v>0</v>
      </c>
      <c r="M355" s="38">
        <v>0.2</v>
      </c>
      <c r="N355" s="46">
        <f t="shared" si="46"/>
        <v>0</v>
      </c>
      <c r="O355" s="46">
        <f t="shared" si="47"/>
        <v>0</v>
      </c>
    </row>
    <row r="356" spans="1:15" ht="36" outlineLevel="2">
      <c r="A356" s="31" t="s">
        <v>483</v>
      </c>
      <c r="B356" s="50" t="s">
        <v>394</v>
      </c>
      <c r="C356" s="3">
        <v>14</v>
      </c>
      <c r="D356" s="50" t="s">
        <v>306</v>
      </c>
      <c r="E356" s="43" t="s">
        <v>1100</v>
      </c>
      <c r="F356" s="50" t="s">
        <v>4</v>
      </c>
      <c r="G356" s="50" t="s">
        <v>402</v>
      </c>
      <c r="H356" s="50" t="s">
        <v>638</v>
      </c>
      <c r="I356" s="50" t="s">
        <v>675</v>
      </c>
      <c r="J356" s="10"/>
      <c r="K356" s="46">
        <v>5580</v>
      </c>
      <c r="L356" s="46">
        <f t="shared" si="45"/>
        <v>0</v>
      </c>
      <c r="M356" s="38">
        <v>0.2</v>
      </c>
      <c r="N356" s="46">
        <f t="shared" si="46"/>
        <v>0</v>
      </c>
      <c r="O356" s="46">
        <f t="shared" si="47"/>
        <v>0</v>
      </c>
    </row>
    <row r="357" spans="1:15" ht="36" outlineLevel="2">
      <c r="A357" s="31" t="s">
        <v>483</v>
      </c>
      <c r="B357" s="50" t="s">
        <v>394</v>
      </c>
      <c r="C357" s="3">
        <v>15</v>
      </c>
      <c r="D357" s="50" t="s">
        <v>392</v>
      </c>
      <c r="E357" s="43" t="s">
        <v>1101</v>
      </c>
      <c r="F357" s="50" t="s">
        <v>4</v>
      </c>
      <c r="G357" s="50" t="s">
        <v>407</v>
      </c>
      <c r="H357" s="50" t="s">
        <v>639</v>
      </c>
      <c r="I357" s="50" t="s">
        <v>675</v>
      </c>
      <c r="J357" s="10"/>
      <c r="K357" s="46">
        <v>2940</v>
      </c>
      <c r="L357" s="46">
        <f t="shared" si="45"/>
        <v>0</v>
      </c>
      <c r="M357" s="38">
        <v>0.2</v>
      </c>
      <c r="N357" s="46">
        <f t="shared" si="46"/>
        <v>0</v>
      </c>
      <c r="O357" s="46">
        <f t="shared" si="47"/>
        <v>0</v>
      </c>
    </row>
    <row r="358" spans="1:15" ht="36" outlineLevel="2">
      <c r="A358" s="31" t="s">
        <v>483</v>
      </c>
      <c r="B358" s="50" t="s">
        <v>394</v>
      </c>
      <c r="C358" s="3">
        <v>16</v>
      </c>
      <c r="D358" s="50" t="s">
        <v>301</v>
      </c>
      <c r="E358" s="43" t="s">
        <v>1102</v>
      </c>
      <c r="F358" s="50" t="s">
        <v>4</v>
      </c>
      <c r="G358" s="50" t="s">
        <v>408</v>
      </c>
      <c r="H358" s="50" t="s">
        <v>640</v>
      </c>
      <c r="I358" s="50" t="s">
        <v>675</v>
      </c>
      <c r="J358" s="10"/>
      <c r="K358" s="46">
        <v>2178</v>
      </c>
      <c r="L358" s="46">
        <f t="shared" si="45"/>
        <v>0</v>
      </c>
      <c r="M358" s="38">
        <v>0.2</v>
      </c>
      <c r="N358" s="46">
        <f t="shared" si="46"/>
        <v>0</v>
      </c>
      <c r="O358" s="46">
        <f t="shared" si="47"/>
        <v>0</v>
      </c>
    </row>
    <row r="359" spans="1:15" ht="36" outlineLevel="2">
      <c r="A359" s="31" t="s">
        <v>483</v>
      </c>
      <c r="B359" s="50" t="s">
        <v>394</v>
      </c>
      <c r="C359" s="3">
        <v>17</v>
      </c>
      <c r="D359" s="50" t="s">
        <v>409</v>
      </c>
      <c r="E359" s="43" t="s">
        <v>1103</v>
      </c>
      <c r="F359" s="50" t="s">
        <v>4</v>
      </c>
      <c r="G359" s="50" t="s">
        <v>410</v>
      </c>
      <c r="H359" s="50" t="s">
        <v>641</v>
      </c>
      <c r="I359" s="50" t="s">
        <v>675</v>
      </c>
      <c r="J359" s="10"/>
      <c r="K359" s="46">
        <v>1560</v>
      </c>
      <c r="L359" s="46">
        <f t="shared" si="45"/>
        <v>0</v>
      </c>
      <c r="M359" s="38">
        <v>0.2</v>
      </c>
      <c r="N359" s="46">
        <f t="shared" si="46"/>
        <v>0</v>
      </c>
      <c r="O359" s="46">
        <f t="shared" si="47"/>
        <v>0</v>
      </c>
    </row>
    <row r="360" spans="1:15" ht="36" outlineLevel="2">
      <c r="A360" s="31" t="s">
        <v>483</v>
      </c>
      <c r="B360" s="50" t="s">
        <v>394</v>
      </c>
      <c r="C360" s="3">
        <v>18</v>
      </c>
      <c r="D360" s="50" t="s">
        <v>311</v>
      </c>
      <c r="E360" s="43" t="s">
        <v>1104</v>
      </c>
      <c r="F360" s="50" t="s">
        <v>4</v>
      </c>
      <c r="G360" s="50" t="s">
        <v>411</v>
      </c>
      <c r="H360" s="50" t="s">
        <v>642</v>
      </c>
      <c r="I360" s="50" t="s">
        <v>675</v>
      </c>
      <c r="J360" s="10"/>
      <c r="K360" s="46">
        <v>14958</v>
      </c>
      <c r="L360" s="46">
        <f t="shared" si="45"/>
        <v>0</v>
      </c>
      <c r="M360" s="38">
        <v>0.2</v>
      </c>
      <c r="N360" s="46">
        <f t="shared" si="46"/>
        <v>0</v>
      </c>
      <c r="O360" s="46">
        <f t="shared" si="47"/>
        <v>0</v>
      </c>
    </row>
    <row r="361" spans="1:15" ht="36" outlineLevel="2">
      <c r="A361" s="31" t="s">
        <v>483</v>
      </c>
      <c r="B361" s="50" t="s">
        <v>394</v>
      </c>
      <c r="C361" s="3">
        <v>19</v>
      </c>
      <c r="D361" s="50" t="s">
        <v>412</v>
      </c>
      <c r="E361" s="43" t="s">
        <v>1105</v>
      </c>
      <c r="F361" s="50" t="s">
        <v>4</v>
      </c>
      <c r="G361" s="50" t="s">
        <v>50</v>
      </c>
      <c r="H361" s="50" t="s">
        <v>643</v>
      </c>
      <c r="I361" s="50" t="s">
        <v>675</v>
      </c>
      <c r="J361" s="10"/>
      <c r="K361" s="46">
        <v>6110</v>
      </c>
      <c r="L361" s="46">
        <f t="shared" si="45"/>
        <v>0</v>
      </c>
      <c r="M361" s="38">
        <v>0.2</v>
      </c>
      <c r="N361" s="46">
        <f t="shared" si="46"/>
        <v>0</v>
      </c>
      <c r="O361" s="46">
        <f t="shared" si="47"/>
        <v>0</v>
      </c>
    </row>
    <row r="362" spans="1:15" ht="36" outlineLevel="2">
      <c r="A362" s="31" t="s">
        <v>483</v>
      </c>
      <c r="B362" s="50" t="s">
        <v>394</v>
      </c>
      <c r="C362" s="3">
        <v>20</v>
      </c>
      <c r="D362" s="50" t="s">
        <v>413</v>
      </c>
      <c r="E362" s="43" t="s">
        <v>1106</v>
      </c>
      <c r="F362" s="50" t="s">
        <v>4</v>
      </c>
      <c r="G362" s="50" t="s">
        <v>50</v>
      </c>
      <c r="H362" s="50" t="s">
        <v>644</v>
      </c>
      <c r="I362" s="50" t="s">
        <v>675</v>
      </c>
      <c r="J362" s="10"/>
      <c r="K362" s="46">
        <v>6110</v>
      </c>
      <c r="L362" s="46">
        <f t="shared" si="45"/>
        <v>0</v>
      </c>
      <c r="M362" s="38">
        <v>0.2</v>
      </c>
      <c r="N362" s="46">
        <f t="shared" si="46"/>
        <v>0</v>
      </c>
      <c r="O362" s="46">
        <f t="shared" si="47"/>
        <v>0</v>
      </c>
    </row>
    <row r="363" spans="1:15" ht="36" outlineLevel="2">
      <c r="A363" s="31" t="s">
        <v>483</v>
      </c>
      <c r="B363" s="50" t="s">
        <v>394</v>
      </c>
      <c r="C363" s="3">
        <v>21</v>
      </c>
      <c r="D363" s="50" t="s">
        <v>414</v>
      </c>
      <c r="E363" s="43" t="s">
        <v>1107</v>
      </c>
      <c r="F363" s="50" t="s">
        <v>4</v>
      </c>
      <c r="G363" s="50" t="s">
        <v>50</v>
      </c>
      <c r="H363" s="50" t="s">
        <v>645</v>
      </c>
      <c r="I363" s="50" t="s">
        <v>675</v>
      </c>
      <c r="J363" s="10"/>
      <c r="K363" s="46">
        <v>6900</v>
      </c>
      <c r="L363" s="46">
        <f t="shared" si="45"/>
        <v>0</v>
      </c>
      <c r="M363" s="38">
        <v>0.2</v>
      </c>
      <c r="N363" s="46">
        <f t="shared" si="46"/>
        <v>0</v>
      </c>
      <c r="O363" s="46">
        <f t="shared" si="47"/>
        <v>0</v>
      </c>
    </row>
    <row r="364" spans="1:15" ht="36" outlineLevel="2">
      <c r="A364" s="31" t="s">
        <v>483</v>
      </c>
      <c r="B364" s="50" t="s">
        <v>394</v>
      </c>
      <c r="C364" s="3">
        <v>22</v>
      </c>
      <c r="D364" s="50" t="s">
        <v>415</v>
      </c>
      <c r="E364" s="43" t="s">
        <v>1108</v>
      </c>
      <c r="F364" s="7" t="s">
        <v>4</v>
      </c>
      <c r="G364" s="50" t="s">
        <v>48</v>
      </c>
      <c r="H364" s="50" t="s">
        <v>646</v>
      </c>
      <c r="I364" s="50" t="s">
        <v>676</v>
      </c>
      <c r="J364" s="10"/>
      <c r="K364" s="46">
        <v>1381</v>
      </c>
      <c r="L364" s="46">
        <f t="shared" si="45"/>
        <v>0</v>
      </c>
      <c r="M364" s="38">
        <v>0.2</v>
      </c>
      <c r="N364" s="46">
        <f t="shared" si="46"/>
        <v>0</v>
      </c>
      <c r="O364" s="46">
        <f t="shared" si="47"/>
        <v>0</v>
      </c>
    </row>
    <row r="365" spans="1:15" ht="36" outlineLevel="2">
      <c r="A365" s="31" t="s">
        <v>483</v>
      </c>
      <c r="B365" s="50" t="s">
        <v>394</v>
      </c>
      <c r="C365" s="3">
        <v>23</v>
      </c>
      <c r="D365" s="50" t="s">
        <v>416</v>
      </c>
      <c r="E365" s="43" t="s">
        <v>1109</v>
      </c>
      <c r="F365" s="50" t="s">
        <v>4</v>
      </c>
      <c r="G365" s="50" t="s">
        <v>393</v>
      </c>
      <c r="H365" s="50" t="s">
        <v>647</v>
      </c>
      <c r="I365" s="50" t="s">
        <v>676</v>
      </c>
      <c r="J365" s="10"/>
      <c r="K365" s="46">
        <v>8000</v>
      </c>
      <c r="L365" s="46">
        <f t="shared" si="45"/>
        <v>0</v>
      </c>
      <c r="M365" s="38">
        <v>0.2</v>
      </c>
      <c r="N365" s="46">
        <f t="shared" si="46"/>
        <v>0</v>
      </c>
      <c r="O365" s="46">
        <f t="shared" si="47"/>
        <v>0</v>
      </c>
    </row>
    <row r="366" spans="1:15" ht="36" outlineLevel="2">
      <c r="A366" s="31" t="s">
        <v>483</v>
      </c>
      <c r="B366" s="50" t="s">
        <v>394</v>
      </c>
      <c r="C366" s="3">
        <v>24</v>
      </c>
      <c r="D366" s="50" t="s">
        <v>417</v>
      </c>
      <c r="E366" s="43" t="s">
        <v>1110</v>
      </c>
      <c r="F366" s="50" t="s">
        <v>4</v>
      </c>
      <c r="G366" s="50" t="s">
        <v>174</v>
      </c>
      <c r="H366" s="50" t="s">
        <v>648</v>
      </c>
      <c r="I366" s="50" t="s">
        <v>675</v>
      </c>
      <c r="J366" s="10"/>
      <c r="K366" s="46">
        <v>10122</v>
      </c>
      <c r="L366" s="46">
        <f t="shared" si="45"/>
        <v>0</v>
      </c>
      <c r="M366" s="38">
        <v>0.2</v>
      </c>
      <c r="N366" s="46">
        <f t="shared" si="46"/>
        <v>0</v>
      </c>
      <c r="O366" s="46">
        <f t="shared" si="47"/>
        <v>0</v>
      </c>
    </row>
    <row r="367" spans="1:15" ht="36" outlineLevel="2">
      <c r="A367" s="31" t="s">
        <v>483</v>
      </c>
      <c r="B367" s="50" t="s">
        <v>394</v>
      </c>
      <c r="C367" s="3">
        <v>25</v>
      </c>
      <c r="D367" s="50" t="s">
        <v>418</v>
      </c>
      <c r="E367" s="43" t="s">
        <v>1111</v>
      </c>
      <c r="F367" s="50" t="s">
        <v>4</v>
      </c>
      <c r="G367" s="50" t="s">
        <v>52</v>
      </c>
      <c r="H367" s="50" t="s">
        <v>649</v>
      </c>
      <c r="I367" s="50" t="s">
        <v>675</v>
      </c>
      <c r="J367" s="10"/>
      <c r="K367" s="46">
        <v>11550</v>
      </c>
      <c r="L367" s="46">
        <f t="shared" si="45"/>
        <v>0</v>
      </c>
      <c r="M367" s="38">
        <v>0.2</v>
      </c>
      <c r="N367" s="46">
        <f t="shared" si="46"/>
        <v>0</v>
      </c>
      <c r="O367" s="46">
        <f t="shared" si="47"/>
        <v>0</v>
      </c>
    </row>
    <row r="368" spans="1:15" ht="36" outlineLevel="2">
      <c r="A368" s="31" t="s">
        <v>483</v>
      </c>
      <c r="B368" s="50" t="s">
        <v>394</v>
      </c>
      <c r="C368" s="3">
        <v>26</v>
      </c>
      <c r="D368" s="50" t="s">
        <v>419</v>
      </c>
      <c r="E368" s="43" t="s">
        <v>1112</v>
      </c>
      <c r="F368" s="7" t="s">
        <v>4</v>
      </c>
      <c r="G368" s="50" t="s">
        <v>84</v>
      </c>
      <c r="H368" s="50" t="s">
        <v>650</v>
      </c>
      <c r="I368" s="50" t="s">
        <v>676</v>
      </c>
      <c r="J368" s="10"/>
      <c r="K368" s="46">
        <v>4800</v>
      </c>
      <c r="L368" s="46">
        <f t="shared" si="45"/>
        <v>0</v>
      </c>
      <c r="M368" s="38">
        <v>0.2</v>
      </c>
      <c r="N368" s="46">
        <f t="shared" si="46"/>
        <v>0</v>
      </c>
      <c r="O368" s="46">
        <f t="shared" si="47"/>
        <v>0</v>
      </c>
    </row>
    <row r="369" spans="1:15" ht="36" outlineLevel="2">
      <c r="A369" s="31" t="s">
        <v>483</v>
      </c>
      <c r="B369" s="50" t="s">
        <v>394</v>
      </c>
      <c r="C369" s="3">
        <v>27</v>
      </c>
      <c r="D369" s="50" t="s">
        <v>420</v>
      </c>
      <c r="E369" s="43" t="s">
        <v>1113</v>
      </c>
      <c r="F369" s="7" t="s">
        <v>4</v>
      </c>
      <c r="G369" s="50" t="s">
        <v>170</v>
      </c>
      <c r="H369" s="50" t="s">
        <v>651</v>
      </c>
      <c r="I369" s="50" t="s">
        <v>676</v>
      </c>
      <c r="J369" s="10"/>
      <c r="K369" s="46">
        <v>2128</v>
      </c>
      <c r="L369" s="46">
        <f t="shared" si="45"/>
        <v>0</v>
      </c>
      <c r="M369" s="38">
        <v>0.2</v>
      </c>
      <c r="N369" s="46">
        <f t="shared" si="46"/>
        <v>0</v>
      </c>
      <c r="O369" s="46">
        <f t="shared" si="47"/>
        <v>0</v>
      </c>
    </row>
    <row r="370" spans="1:15" ht="36" outlineLevel="2">
      <c r="A370" s="31" t="s">
        <v>483</v>
      </c>
      <c r="B370" s="50" t="s">
        <v>394</v>
      </c>
      <c r="C370" s="3">
        <v>28</v>
      </c>
      <c r="D370" s="50" t="s">
        <v>421</v>
      </c>
      <c r="E370" s="43" t="s">
        <v>1114</v>
      </c>
      <c r="F370" s="7" t="s">
        <v>4</v>
      </c>
      <c r="G370" s="50" t="s">
        <v>172</v>
      </c>
      <c r="H370" s="50" t="s">
        <v>652</v>
      </c>
      <c r="I370" s="50" t="s">
        <v>676</v>
      </c>
      <c r="J370" s="10"/>
      <c r="K370" s="46">
        <v>45000</v>
      </c>
      <c r="L370" s="46">
        <f t="shared" si="45"/>
        <v>0</v>
      </c>
      <c r="M370" s="38">
        <v>0.2</v>
      </c>
      <c r="N370" s="46">
        <f t="shared" si="46"/>
        <v>0</v>
      </c>
      <c r="O370" s="46">
        <f t="shared" si="47"/>
        <v>0</v>
      </c>
    </row>
    <row r="371" spans="1:15" ht="36" outlineLevel="2">
      <c r="A371" s="31" t="s">
        <v>483</v>
      </c>
      <c r="B371" s="50" t="s">
        <v>394</v>
      </c>
      <c r="C371" s="3">
        <v>29</v>
      </c>
      <c r="D371" s="50" t="s">
        <v>422</v>
      </c>
      <c r="E371" s="43" t="s">
        <v>1115</v>
      </c>
      <c r="F371" s="7" t="s">
        <v>4</v>
      </c>
      <c r="G371" s="50" t="s">
        <v>48</v>
      </c>
      <c r="H371" s="50" t="s">
        <v>653</v>
      </c>
      <c r="I371" s="50" t="s">
        <v>676</v>
      </c>
      <c r="J371" s="10"/>
      <c r="K371" s="46">
        <v>1800</v>
      </c>
      <c r="L371" s="46">
        <f t="shared" si="45"/>
        <v>0</v>
      </c>
      <c r="M371" s="38">
        <v>0.2</v>
      </c>
      <c r="N371" s="46">
        <f t="shared" si="46"/>
        <v>0</v>
      </c>
      <c r="O371" s="46">
        <f t="shared" si="47"/>
        <v>0</v>
      </c>
    </row>
    <row r="372" spans="1:15" ht="36" outlineLevel="2">
      <c r="A372" s="31" t="s">
        <v>483</v>
      </c>
      <c r="B372" s="50" t="s">
        <v>394</v>
      </c>
      <c r="C372" s="3">
        <v>30</v>
      </c>
      <c r="D372" s="50" t="s">
        <v>395</v>
      </c>
      <c r="E372" s="43" t="s">
        <v>1116</v>
      </c>
      <c r="F372" s="50" t="s">
        <v>4</v>
      </c>
      <c r="G372" s="50" t="s">
        <v>423</v>
      </c>
      <c r="H372" s="50" t="s">
        <v>654</v>
      </c>
      <c r="I372" s="50" t="s">
        <v>675</v>
      </c>
      <c r="J372" s="10"/>
      <c r="K372" s="46">
        <v>1110</v>
      </c>
      <c r="L372" s="46">
        <f t="shared" si="45"/>
        <v>0</v>
      </c>
      <c r="M372" s="38">
        <v>0.2</v>
      </c>
      <c r="N372" s="46">
        <f t="shared" si="46"/>
        <v>0</v>
      </c>
      <c r="O372" s="46">
        <f t="shared" si="47"/>
        <v>0</v>
      </c>
    </row>
    <row r="373" spans="1:15" ht="36" outlineLevel="2">
      <c r="A373" s="31" t="s">
        <v>483</v>
      </c>
      <c r="B373" s="50" t="s">
        <v>394</v>
      </c>
      <c r="C373" s="3">
        <v>31</v>
      </c>
      <c r="D373" s="50" t="s">
        <v>310</v>
      </c>
      <c r="E373" s="43" t="s">
        <v>1117</v>
      </c>
      <c r="F373" s="50" t="s">
        <v>4</v>
      </c>
      <c r="G373" s="50" t="s">
        <v>424</v>
      </c>
      <c r="H373" s="50" t="s">
        <v>655</v>
      </c>
      <c r="I373" s="50" t="s">
        <v>675</v>
      </c>
      <c r="J373" s="10"/>
      <c r="K373" s="46">
        <v>1500</v>
      </c>
      <c r="L373" s="46">
        <f t="shared" si="45"/>
        <v>0</v>
      </c>
      <c r="M373" s="38">
        <v>0.2</v>
      </c>
      <c r="N373" s="46">
        <f t="shared" si="46"/>
        <v>0</v>
      </c>
      <c r="O373" s="46">
        <f t="shared" si="47"/>
        <v>0</v>
      </c>
    </row>
    <row r="374" spans="1:15" ht="36" outlineLevel="2">
      <c r="A374" s="31" t="s">
        <v>483</v>
      </c>
      <c r="B374" s="50" t="s">
        <v>394</v>
      </c>
      <c r="C374" s="3">
        <v>32</v>
      </c>
      <c r="D374" s="50" t="s">
        <v>329</v>
      </c>
      <c r="E374" s="43" t="s">
        <v>1118</v>
      </c>
      <c r="F374" s="50" t="s">
        <v>4</v>
      </c>
      <c r="G374" s="50" t="s">
        <v>425</v>
      </c>
      <c r="H374" s="50" t="s">
        <v>656</v>
      </c>
      <c r="I374" s="50" t="s">
        <v>675</v>
      </c>
      <c r="J374" s="10"/>
      <c r="K374" s="46">
        <v>3590</v>
      </c>
      <c r="L374" s="46">
        <f t="shared" si="45"/>
        <v>0</v>
      </c>
      <c r="M374" s="38">
        <v>0.2</v>
      </c>
      <c r="N374" s="46">
        <f t="shared" si="46"/>
        <v>0</v>
      </c>
      <c r="O374" s="46">
        <f t="shared" si="47"/>
        <v>0</v>
      </c>
    </row>
    <row r="375" spans="1:15" customFormat="1" ht="36" outlineLevel="2">
      <c r="A375" s="31" t="s">
        <v>483</v>
      </c>
      <c r="B375" s="50" t="s">
        <v>394</v>
      </c>
      <c r="C375" s="3">
        <v>33</v>
      </c>
      <c r="D375" s="50" t="s">
        <v>328</v>
      </c>
      <c r="E375" s="43" t="s">
        <v>1119</v>
      </c>
      <c r="F375" s="50" t="s">
        <v>4</v>
      </c>
      <c r="G375" s="50" t="s">
        <v>425</v>
      </c>
      <c r="H375" s="50" t="s">
        <v>657</v>
      </c>
      <c r="I375" s="50" t="s">
        <v>675</v>
      </c>
      <c r="J375" s="10"/>
      <c r="K375" s="46">
        <v>3590</v>
      </c>
      <c r="L375" s="46">
        <f t="shared" si="45"/>
        <v>0</v>
      </c>
      <c r="M375" s="38">
        <v>0.2</v>
      </c>
      <c r="N375" s="46">
        <f t="shared" si="46"/>
        <v>0</v>
      </c>
      <c r="O375" s="46">
        <f t="shared" si="47"/>
        <v>0</v>
      </c>
    </row>
    <row r="376" spans="1:15" ht="36" outlineLevel="2">
      <c r="A376" s="31" t="s">
        <v>483</v>
      </c>
      <c r="B376" s="50" t="s">
        <v>394</v>
      </c>
      <c r="C376" s="3">
        <v>34</v>
      </c>
      <c r="D376" s="50" t="s">
        <v>307</v>
      </c>
      <c r="E376" s="43" t="s">
        <v>1120</v>
      </c>
      <c r="F376" s="50" t="s">
        <v>4</v>
      </c>
      <c r="G376" s="50" t="s">
        <v>426</v>
      </c>
      <c r="H376" s="50" t="s">
        <v>658</v>
      </c>
      <c r="I376" s="50" t="s">
        <v>675</v>
      </c>
      <c r="J376" s="10"/>
      <c r="K376" s="46">
        <v>1625</v>
      </c>
      <c r="L376" s="46">
        <f t="shared" si="45"/>
        <v>0</v>
      </c>
      <c r="M376" s="38">
        <v>0.2</v>
      </c>
      <c r="N376" s="46">
        <f t="shared" si="46"/>
        <v>0</v>
      </c>
      <c r="O376" s="46">
        <f t="shared" si="47"/>
        <v>0</v>
      </c>
    </row>
    <row r="377" spans="1:15" ht="36" outlineLevel="2">
      <c r="A377" s="31" t="s">
        <v>483</v>
      </c>
      <c r="B377" s="50" t="s">
        <v>394</v>
      </c>
      <c r="C377" s="3">
        <v>35</v>
      </c>
      <c r="D377" s="50" t="s">
        <v>309</v>
      </c>
      <c r="E377" s="43" t="s">
        <v>1121</v>
      </c>
      <c r="F377" s="50" t="s">
        <v>4</v>
      </c>
      <c r="G377" s="50" t="s">
        <v>427</v>
      </c>
      <c r="H377" s="50" t="s">
        <v>659</v>
      </c>
      <c r="I377" s="50" t="s">
        <v>675</v>
      </c>
      <c r="J377" s="10"/>
      <c r="K377" s="46">
        <v>3260</v>
      </c>
      <c r="L377" s="46">
        <f t="shared" si="45"/>
        <v>0</v>
      </c>
      <c r="M377" s="38">
        <v>0.2</v>
      </c>
      <c r="N377" s="46">
        <f t="shared" si="46"/>
        <v>0</v>
      </c>
      <c r="O377" s="46">
        <f t="shared" si="47"/>
        <v>0</v>
      </c>
    </row>
    <row r="378" spans="1:15" ht="36" outlineLevel="2">
      <c r="A378" s="31" t="s">
        <v>483</v>
      </c>
      <c r="B378" s="50" t="s">
        <v>394</v>
      </c>
      <c r="C378" s="3">
        <v>36</v>
      </c>
      <c r="D378" s="50" t="s">
        <v>312</v>
      </c>
      <c r="E378" s="43" t="s">
        <v>1122</v>
      </c>
      <c r="F378" s="50" t="s">
        <v>4</v>
      </c>
      <c r="G378" s="50" t="s">
        <v>428</v>
      </c>
      <c r="H378" s="50" t="s">
        <v>660</v>
      </c>
      <c r="I378" s="50" t="s">
        <v>675</v>
      </c>
      <c r="J378" s="10"/>
      <c r="K378" s="46">
        <v>4536</v>
      </c>
      <c r="L378" s="46">
        <f t="shared" si="45"/>
        <v>0</v>
      </c>
      <c r="M378" s="38">
        <v>0.2</v>
      </c>
      <c r="N378" s="46">
        <f t="shared" si="46"/>
        <v>0</v>
      </c>
      <c r="O378" s="46">
        <f t="shared" si="47"/>
        <v>0</v>
      </c>
    </row>
    <row r="379" spans="1:15" ht="36" outlineLevel="2">
      <c r="A379" s="31" t="s">
        <v>483</v>
      </c>
      <c r="B379" s="50" t="s">
        <v>394</v>
      </c>
      <c r="C379" s="3">
        <v>37</v>
      </c>
      <c r="D379" s="50" t="s">
        <v>327</v>
      </c>
      <c r="E379" s="43" t="s">
        <v>1123</v>
      </c>
      <c r="F379" s="50" t="s">
        <v>4</v>
      </c>
      <c r="G379" s="50" t="s">
        <v>429</v>
      </c>
      <c r="H379" s="50" t="s">
        <v>661</v>
      </c>
      <c r="I379" s="50" t="s">
        <v>675</v>
      </c>
      <c r="J379" s="10"/>
      <c r="K379" s="46">
        <v>1400</v>
      </c>
      <c r="L379" s="46">
        <f t="shared" si="45"/>
        <v>0</v>
      </c>
      <c r="M379" s="38">
        <v>0.2</v>
      </c>
      <c r="N379" s="46">
        <f t="shared" si="46"/>
        <v>0</v>
      </c>
      <c r="O379" s="46">
        <f t="shared" si="47"/>
        <v>0</v>
      </c>
    </row>
    <row r="380" spans="1:15" ht="36" outlineLevel="2">
      <c r="A380" s="31" t="s">
        <v>483</v>
      </c>
      <c r="B380" s="50" t="s">
        <v>394</v>
      </c>
      <c r="C380" s="3">
        <v>38</v>
      </c>
      <c r="D380" s="50" t="s">
        <v>303</v>
      </c>
      <c r="E380" s="43" t="s">
        <v>1124</v>
      </c>
      <c r="F380" s="50" t="s">
        <v>4</v>
      </c>
      <c r="G380" s="50" t="s">
        <v>430</v>
      </c>
      <c r="H380" s="50" t="s">
        <v>662</v>
      </c>
      <c r="I380" s="50" t="s">
        <v>675</v>
      </c>
      <c r="J380" s="10"/>
      <c r="K380" s="46">
        <v>5436</v>
      </c>
      <c r="L380" s="46">
        <f t="shared" si="45"/>
        <v>0</v>
      </c>
      <c r="M380" s="38">
        <v>0.2</v>
      </c>
      <c r="N380" s="46">
        <f t="shared" si="46"/>
        <v>0</v>
      </c>
      <c r="O380" s="46">
        <f t="shared" si="47"/>
        <v>0</v>
      </c>
    </row>
    <row r="381" spans="1:15" ht="36" outlineLevel="2">
      <c r="A381" s="31" t="s">
        <v>483</v>
      </c>
      <c r="B381" s="50" t="s">
        <v>394</v>
      </c>
      <c r="C381" s="3">
        <v>39</v>
      </c>
      <c r="D381" s="50" t="s">
        <v>305</v>
      </c>
      <c r="E381" s="43" t="s">
        <v>1125</v>
      </c>
      <c r="F381" s="50" t="s">
        <v>4</v>
      </c>
      <c r="G381" s="50" t="s">
        <v>431</v>
      </c>
      <c r="H381" s="50" t="s">
        <v>663</v>
      </c>
      <c r="I381" s="50" t="s">
        <v>675</v>
      </c>
      <c r="J381" s="10"/>
      <c r="K381" s="46">
        <v>3880</v>
      </c>
      <c r="L381" s="46">
        <f t="shared" si="45"/>
        <v>0</v>
      </c>
      <c r="M381" s="38">
        <v>0.2</v>
      </c>
      <c r="N381" s="46">
        <f t="shared" si="46"/>
        <v>0</v>
      </c>
      <c r="O381" s="46">
        <f t="shared" si="47"/>
        <v>0</v>
      </c>
    </row>
    <row r="382" spans="1:15" ht="36" outlineLevel="2">
      <c r="A382" s="31" t="s">
        <v>483</v>
      </c>
      <c r="B382" s="50" t="s">
        <v>394</v>
      </c>
      <c r="C382" s="3">
        <v>40</v>
      </c>
      <c r="D382" s="50" t="s">
        <v>308</v>
      </c>
      <c r="E382" s="43" t="s">
        <v>1126</v>
      </c>
      <c r="F382" s="50" t="s">
        <v>4</v>
      </c>
      <c r="G382" s="50" t="s">
        <v>396</v>
      </c>
      <c r="H382" s="50" t="s">
        <v>664</v>
      </c>
      <c r="I382" s="50" t="s">
        <v>675</v>
      </c>
      <c r="J382" s="10"/>
      <c r="K382" s="46">
        <v>1720</v>
      </c>
      <c r="L382" s="46">
        <f t="shared" si="45"/>
        <v>0</v>
      </c>
      <c r="M382" s="38">
        <v>0.2</v>
      </c>
      <c r="N382" s="46">
        <f t="shared" si="46"/>
        <v>0</v>
      </c>
      <c r="O382" s="46">
        <f t="shared" si="47"/>
        <v>0</v>
      </c>
    </row>
    <row r="383" spans="1:15" ht="36" outlineLevel="2">
      <c r="A383" s="31" t="s">
        <v>483</v>
      </c>
      <c r="B383" s="50" t="s">
        <v>394</v>
      </c>
      <c r="C383" s="3">
        <v>41</v>
      </c>
      <c r="D383" s="50" t="s">
        <v>306</v>
      </c>
      <c r="E383" s="43" t="s">
        <v>1127</v>
      </c>
      <c r="F383" s="50" t="s">
        <v>4</v>
      </c>
      <c r="G383" s="50" t="s">
        <v>432</v>
      </c>
      <c r="H383" s="50" t="s">
        <v>665</v>
      </c>
      <c r="I383" s="50" t="s">
        <v>675</v>
      </c>
      <c r="J383" s="10"/>
      <c r="K383" s="46">
        <v>4115</v>
      </c>
      <c r="L383" s="46">
        <f t="shared" si="45"/>
        <v>0</v>
      </c>
      <c r="M383" s="38">
        <v>0.2</v>
      </c>
      <c r="N383" s="46">
        <f t="shared" si="46"/>
        <v>0</v>
      </c>
      <c r="O383" s="46">
        <f t="shared" si="47"/>
        <v>0</v>
      </c>
    </row>
    <row r="384" spans="1:15" ht="36" outlineLevel="2">
      <c r="A384" s="31" t="s">
        <v>483</v>
      </c>
      <c r="B384" s="50" t="s">
        <v>394</v>
      </c>
      <c r="C384" s="3">
        <v>42</v>
      </c>
      <c r="D384" s="50" t="s">
        <v>392</v>
      </c>
      <c r="E384" s="43" t="s">
        <v>1128</v>
      </c>
      <c r="F384" s="50" t="s">
        <v>4</v>
      </c>
      <c r="G384" s="50" t="s">
        <v>433</v>
      </c>
      <c r="H384" s="50" t="s">
        <v>666</v>
      </c>
      <c r="I384" s="50" t="s">
        <v>675</v>
      </c>
      <c r="J384" s="10"/>
      <c r="K384" s="46">
        <v>1990</v>
      </c>
      <c r="L384" s="46">
        <f t="shared" si="45"/>
        <v>0</v>
      </c>
      <c r="M384" s="38">
        <v>0.2</v>
      </c>
      <c r="N384" s="46">
        <f t="shared" si="46"/>
        <v>0</v>
      </c>
      <c r="O384" s="46">
        <f t="shared" si="47"/>
        <v>0</v>
      </c>
    </row>
    <row r="385" spans="1:15" ht="36" outlineLevel="2">
      <c r="A385" s="31" t="s">
        <v>483</v>
      </c>
      <c r="B385" s="50" t="s">
        <v>394</v>
      </c>
      <c r="C385" s="3">
        <v>43</v>
      </c>
      <c r="D385" s="50" t="s">
        <v>419</v>
      </c>
      <c r="E385" s="43" t="s">
        <v>1129</v>
      </c>
      <c r="F385" s="50" t="s">
        <v>4</v>
      </c>
      <c r="G385" s="50" t="s">
        <v>155</v>
      </c>
      <c r="H385" s="50" t="s">
        <v>667</v>
      </c>
      <c r="I385" s="50" t="s">
        <v>675</v>
      </c>
      <c r="J385" s="10"/>
      <c r="K385" s="46">
        <v>9000</v>
      </c>
      <c r="L385" s="46">
        <f t="shared" si="45"/>
        <v>0</v>
      </c>
      <c r="M385" s="38">
        <v>0.2</v>
      </c>
      <c r="N385" s="46">
        <f t="shared" si="46"/>
        <v>0</v>
      </c>
      <c r="O385" s="46">
        <f t="shared" si="47"/>
        <v>0</v>
      </c>
    </row>
    <row r="386" spans="1:15" ht="36" outlineLevel="2">
      <c r="A386" s="31" t="s">
        <v>483</v>
      </c>
      <c r="B386" s="50" t="s">
        <v>394</v>
      </c>
      <c r="C386" s="3">
        <v>44</v>
      </c>
      <c r="D386" s="50" t="s">
        <v>342</v>
      </c>
      <c r="E386" s="43" t="s">
        <v>1130</v>
      </c>
      <c r="F386" s="50" t="s">
        <v>4</v>
      </c>
      <c r="G386" s="50" t="s">
        <v>434</v>
      </c>
      <c r="H386" s="50" t="s">
        <v>668</v>
      </c>
      <c r="I386" s="50" t="s">
        <v>675</v>
      </c>
      <c r="J386" s="10"/>
      <c r="K386" s="46">
        <v>2800</v>
      </c>
      <c r="L386" s="46">
        <f t="shared" si="45"/>
        <v>0</v>
      </c>
      <c r="M386" s="38">
        <v>0.2</v>
      </c>
      <c r="N386" s="46">
        <f t="shared" si="46"/>
        <v>0</v>
      </c>
      <c r="O386" s="46">
        <f t="shared" si="47"/>
        <v>0</v>
      </c>
    </row>
    <row r="387" spans="1:15" ht="36" outlineLevel="2">
      <c r="A387" s="31" t="s">
        <v>483</v>
      </c>
      <c r="B387" s="50" t="s">
        <v>394</v>
      </c>
      <c r="C387" s="3">
        <v>45</v>
      </c>
      <c r="D387" s="50" t="s">
        <v>375</v>
      </c>
      <c r="E387" s="43" t="s">
        <v>1131</v>
      </c>
      <c r="F387" s="50" t="s">
        <v>4</v>
      </c>
      <c r="G387" s="50" t="s">
        <v>435</v>
      </c>
      <c r="H387" s="50" t="s">
        <v>669</v>
      </c>
      <c r="I387" s="50" t="s">
        <v>675</v>
      </c>
      <c r="J387" s="10"/>
      <c r="K387" s="46">
        <v>9300</v>
      </c>
      <c r="L387" s="46">
        <f t="shared" si="45"/>
        <v>0</v>
      </c>
      <c r="M387" s="38">
        <v>0.2</v>
      </c>
      <c r="N387" s="46">
        <f t="shared" si="46"/>
        <v>0</v>
      </c>
      <c r="O387" s="46">
        <f t="shared" si="47"/>
        <v>0</v>
      </c>
    </row>
    <row r="388" spans="1:15" ht="36" outlineLevel="2">
      <c r="A388" s="31" t="s">
        <v>483</v>
      </c>
      <c r="B388" s="50" t="s">
        <v>394</v>
      </c>
      <c r="C388" s="3">
        <v>46</v>
      </c>
      <c r="D388" s="50" t="s">
        <v>377</v>
      </c>
      <c r="E388" s="43" t="s">
        <v>1132</v>
      </c>
      <c r="F388" s="50" t="s">
        <v>4</v>
      </c>
      <c r="G388" s="50" t="s">
        <v>436</v>
      </c>
      <c r="H388" s="50" t="s">
        <v>670</v>
      </c>
      <c r="I388" s="50" t="s">
        <v>675</v>
      </c>
      <c r="J388" s="10"/>
      <c r="K388" s="46">
        <v>1920</v>
      </c>
      <c r="L388" s="46">
        <f t="shared" si="45"/>
        <v>0</v>
      </c>
      <c r="M388" s="38">
        <v>0.2</v>
      </c>
      <c r="N388" s="46">
        <f t="shared" si="46"/>
        <v>0</v>
      </c>
      <c r="O388" s="46">
        <f t="shared" si="47"/>
        <v>0</v>
      </c>
    </row>
    <row r="389" spans="1:15" ht="36" outlineLevel="2">
      <c r="A389" s="31" t="s">
        <v>483</v>
      </c>
      <c r="B389" s="50" t="s">
        <v>394</v>
      </c>
      <c r="C389" s="3">
        <v>47</v>
      </c>
      <c r="D389" s="50" t="s">
        <v>377</v>
      </c>
      <c r="E389" s="43" t="s">
        <v>1133</v>
      </c>
      <c r="F389" s="50" t="s">
        <v>4</v>
      </c>
      <c r="G389" s="50" t="s">
        <v>437</v>
      </c>
      <c r="H389" s="50" t="s">
        <v>671</v>
      </c>
      <c r="I389" s="50" t="s">
        <v>675</v>
      </c>
      <c r="J389" s="10"/>
      <c r="K389" s="46">
        <v>1340</v>
      </c>
      <c r="L389" s="46">
        <f t="shared" si="45"/>
        <v>0</v>
      </c>
      <c r="M389" s="38">
        <v>0.2</v>
      </c>
      <c r="N389" s="46">
        <f t="shared" si="46"/>
        <v>0</v>
      </c>
      <c r="O389" s="46">
        <f t="shared" si="47"/>
        <v>0</v>
      </c>
    </row>
    <row r="390" spans="1:15" ht="36" outlineLevel="2">
      <c r="A390" s="31" t="s">
        <v>483</v>
      </c>
      <c r="B390" s="50" t="s">
        <v>394</v>
      </c>
      <c r="C390" s="3">
        <v>48</v>
      </c>
      <c r="D390" s="50" t="s">
        <v>366</v>
      </c>
      <c r="E390" s="43" t="s">
        <v>1134</v>
      </c>
      <c r="F390" s="50" t="s">
        <v>4</v>
      </c>
      <c r="G390" s="50" t="s">
        <v>438</v>
      </c>
      <c r="H390" s="50" t="s">
        <v>672</v>
      </c>
      <c r="I390" s="50" t="s">
        <v>675</v>
      </c>
      <c r="J390" s="10"/>
      <c r="K390" s="46">
        <v>48951</v>
      </c>
      <c r="L390" s="46">
        <f t="shared" si="45"/>
        <v>0</v>
      </c>
      <c r="M390" s="38">
        <v>0.2</v>
      </c>
      <c r="N390" s="46">
        <f t="shared" si="46"/>
        <v>0</v>
      </c>
      <c r="O390" s="46">
        <f t="shared" si="47"/>
        <v>0</v>
      </c>
    </row>
    <row r="391" spans="1:15" ht="36" outlineLevel="2">
      <c r="A391" s="31" t="s">
        <v>483</v>
      </c>
      <c r="B391" s="50" t="s">
        <v>394</v>
      </c>
      <c r="C391" s="3">
        <v>49</v>
      </c>
      <c r="D391" s="50" t="s">
        <v>368</v>
      </c>
      <c r="E391" s="43" t="s">
        <v>1135</v>
      </c>
      <c r="F391" s="50" t="s">
        <v>4</v>
      </c>
      <c r="G391" s="50" t="s">
        <v>369</v>
      </c>
      <c r="H391" s="50" t="s">
        <v>673</v>
      </c>
      <c r="I391" s="50" t="s">
        <v>675</v>
      </c>
      <c r="J391" s="10"/>
      <c r="K391" s="46">
        <v>9990</v>
      </c>
      <c r="L391" s="46">
        <f t="shared" si="45"/>
        <v>0</v>
      </c>
      <c r="M391" s="38">
        <v>0.2</v>
      </c>
      <c r="N391" s="46">
        <f t="shared" si="46"/>
        <v>0</v>
      </c>
      <c r="O391" s="46">
        <f t="shared" si="47"/>
        <v>0</v>
      </c>
    </row>
    <row r="392" spans="1:15" ht="36" outlineLevel="2">
      <c r="A392" s="31" t="s">
        <v>483</v>
      </c>
      <c r="B392" s="50" t="s">
        <v>394</v>
      </c>
      <c r="C392" s="3">
        <v>50</v>
      </c>
      <c r="D392" s="50" t="s">
        <v>370</v>
      </c>
      <c r="E392" s="43" t="s">
        <v>1136</v>
      </c>
      <c r="F392" s="50" t="s">
        <v>4</v>
      </c>
      <c r="G392" s="50" t="s">
        <v>369</v>
      </c>
      <c r="H392" s="50" t="s">
        <v>674</v>
      </c>
      <c r="I392" s="50" t="s">
        <v>675</v>
      </c>
      <c r="J392" s="10"/>
      <c r="K392" s="46">
        <v>9290</v>
      </c>
      <c r="L392" s="46">
        <f t="shared" si="45"/>
        <v>0</v>
      </c>
      <c r="M392" s="38">
        <v>0.2</v>
      </c>
      <c r="N392" s="46">
        <f t="shared" si="46"/>
        <v>0</v>
      </c>
      <c r="O392" s="46">
        <f t="shared" si="47"/>
        <v>0</v>
      </c>
    </row>
    <row r="393" spans="1:15" ht="36.75" outlineLevel="2" thickBot="1">
      <c r="A393" s="31" t="s">
        <v>483</v>
      </c>
      <c r="B393" s="50" t="s">
        <v>394</v>
      </c>
      <c r="C393" s="3">
        <v>51</v>
      </c>
      <c r="D393" s="50" t="s">
        <v>389</v>
      </c>
      <c r="E393" s="43" t="s">
        <v>1137</v>
      </c>
      <c r="F393" s="50" t="s">
        <v>4</v>
      </c>
      <c r="G393" s="50" t="s">
        <v>390</v>
      </c>
      <c r="H393" s="50" t="s">
        <v>439</v>
      </c>
      <c r="I393" s="50" t="s">
        <v>675</v>
      </c>
      <c r="J393" s="10"/>
      <c r="K393" s="46">
        <v>3440</v>
      </c>
      <c r="L393" s="46">
        <f t="shared" si="45"/>
        <v>0</v>
      </c>
      <c r="M393" s="38">
        <v>0.2</v>
      </c>
      <c r="N393" s="46">
        <f t="shared" si="46"/>
        <v>0</v>
      </c>
      <c r="O393" s="46">
        <f t="shared" si="47"/>
        <v>0</v>
      </c>
    </row>
    <row r="394" spans="1:15" customFormat="1" ht="15.75" thickBot="1">
      <c r="A394" s="58" t="s">
        <v>503</v>
      </c>
      <c r="B394" s="59"/>
      <c r="C394" s="59"/>
      <c r="D394" s="59"/>
      <c r="E394" s="59"/>
      <c r="F394" s="59"/>
      <c r="G394" s="59"/>
      <c r="H394" s="59"/>
      <c r="I394" s="59"/>
      <c r="J394" s="59"/>
      <c r="K394" s="60"/>
      <c r="L394" s="32">
        <f>SUBTOTAL(9,L343:L393)</f>
        <v>0</v>
      </c>
      <c r="M394" s="33"/>
      <c r="N394" s="34">
        <f>SUBTOTAL(9,N343:N393)</f>
        <v>0</v>
      </c>
      <c r="O394" s="34">
        <f>SUBTOTAL(9,O343:O393)</f>
        <v>0</v>
      </c>
    </row>
    <row r="395" spans="1:15" ht="36" outlineLevel="2">
      <c r="A395" s="31" t="s">
        <v>484</v>
      </c>
      <c r="B395" s="50" t="s">
        <v>440</v>
      </c>
      <c r="C395" s="3">
        <v>1</v>
      </c>
      <c r="D395" s="50" t="s">
        <v>441</v>
      </c>
      <c r="E395" s="43" t="s">
        <v>1138</v>
      </c>
      <c r="F395" s="7" t="s">
        <v>4</v>
      </c>
      <c r="G395" s="50" t="s">
        <v>442</v>
      </c>
      <c r="H395" s="51" t="s">
        <v>715</v>
      </c>
      <c r="I395" s="50" t="s">
        <v>623</v>
      </c>
      <c r="J395" s="10"/>
      <c r="K395" s="46">
        <v>12500</v>
      </c>
      <c r="L395" s="46">
        <f t="shared" ref="L395:L396" si="48">J395*K395</f>
        <v>0</v>
      </c>
      <c r="M395" s="38">
        <v>0.2</v>
      </c>
      <c r="N395" s="46">
        <f t="shared" ref="N395:N396" si="49">L395*M395</f>
        <v>0</v>
      </c>
      <c r="O395" s="46">
        <f t="shared" ref="O395:O396" si="50">L395+N395</f>
        <v>0</v>
      </c>
    </row>
    <row r="396" spans="1:15" ht="36.75" outlineLevel="2" thickBot="1">
      <c r="A396" s="31" t="s">
        <v>484</v>
      </c>
      <c r="B396" s="50" t="s">
        <v>440</v>
      </c>
      <c r="C396" s="3">
        <v>2</v>
      </c>
      <c r="D396" s="50" t="s">
        <v>443</v>
      </c>
      <c r="E396" s="43" t="s">
        <v>1139</v>
      </c>
      <c r="F396" s="7" t="s">
        <v>4</v>
      </c>
      <c r="G396" s="50" t="s">
        <v>444</v>
      </c>
      <c r="H396" s="45" t="s">
        <v>716</v>
      </c>
      <c r="I396" s="50" t="s">
        <v>623</v>
      </c>
      <c r="J396" s="10"/>
      <c r="K396" s="46">
        <v>9500</v>
      </c>
      <c r="L396" s="46">
        <f t="shared" si="48"/>
        <v>0</v>
      </c>
      <c r="M396" s="38">
        <v>0.2</v>
      </c>
      <c r="N396" s="46">
        <f t="shared" si="49"/>
        <v>0</v>
      </c>
      <c r="O396" s="46">
        <f t="shared" si="50"/>
        <v>0</v>
      </c>
    </row>
    <row r="397" spans="1:15" customFormat="1" ht="15.75" thickBot="1">
      <c r="A397" s="58" t="s">
        <v>504</v>
      </c>
      <c r="B397" s="59"/>
      <c r="C397" s="59"/>
      <c r="D397" s="59"/>
      <c r="E397" s="59"/>
      <c r="F397" s="59"/>
      <c r="G397" s="59"/>
      <c r="H397" s="59"/>
      <c r="I397" s="59"/>
      <c r="J397" s="59"/>
      <c r="K397" s="60"/>
      <c r="L397" s="32">
        <f>SUBTOTAL(9,L395:L396)</f>
        <v>0</v>
      </c>
      <c r="M397" s="33"/>
      <c r="N397" s="34">
        <f>SUBTOTAL(9,N395:N396)</f>
        <v>0</v>
      </c>
      <c r="O397" s="34">
        <f>SUBTOTAL(9,O395:O396)</f>
        <v>0</v>
      </c>
    </row>
    <row r="398" spans="1:15" ht="36" outlineLevel="2">
      <c r="A398" s="31" t="s">
        <v>485</v>
      </c>
      <c r="B398" s="50" t="s">
        <v>446</v>
      </c>
      <c r="C398" s="3">
        <v>1</v>
      </c>
      <c r="D398" s="50" t="s">
        <v>447</v>
      </c>
      <c r="E398" s="43" t="s">
        <v>1140</v>
      </c>
      <c r="F398" s="7" t="s">
        <v>4</v>
      </c>
      <c r="G398" s="50" t="s">
        <v>171</v>
      </c>
      <c r="H398" s="50" t="s">
        <v>718</v>
      </c>
      <c r="I398" s="50" t="s">
        <v>722</v>
      </c>
      <c r="J398" s="10"/>
      <c r="K398" s="46">
        <v>165000</v>
      </c>
      <c r="L398" s="46">
        <f>J398*K398</f>
        <v>0</v>
      </c>
      <c r="M398" s="38">
        <v>0.2</v>
      </c>
      <c r="N398" s="46">
        <f>L398*M398</f>
        <v>0</v>
      </c>
      <c r="O398" s="46">
        <f>L398+N398</f>
        <v>0</v>
      </c>
    </row>
    <row r="399" spans="1:15" s="11" customFormat="1" ht="36" outlineLevel="2">
      <c r="A399" s="31" t="s">
        <v>485</v>
      </c>
      <c r="B399" s="50" t="s">
        <v>446</v>
      </c>
      <c r="C399" s="3">
        <v>2</v>
      </c>
      <c r="D399" s="50" t="s">
        <v>448</v>
      </c>
      <c r="E399" s="43" t="s">
        <v>1141</v>
      </c>
      <c r="F399" s="7" t="s">
        <v>4</v>
      </c>
      <c r="G399" s="50" t="s">
        <v>449</v>
      </c>
      <c r="H399" s="50" t="s">
        <v>719</v>
      </c>
      <c r="I399" s="50" t="s">
        <v>723</v>
      </c>
      <c r="J399" s="10"/>
      <c r="K399" s="46">
        <v>22000</v>
      </c>
      <c r="L399" s="46">
        <f>J399*K399</f>
        <v>0</v>
      </c>
      <c r="M399" s="38">
        <v>0.2</v>
      </c>
      <c r="N399" s="46">
        <f>L399*M399</f>
        <v>0</v>
      </c>
      <c r="O399" s="46">
        <f>L399+N399</f>
        <v>0</v>
      </c>
    </row>
    <row r="400" spans="1:15" s="11" customFormat="1" ht="36" outlineLevel="2">
      <c r="A400" s="31" t="s">
        <v>485</v>
      </c>
      <c r="B400" s="50" t="s">
        <v>446</v>
      </c>
      <c r="C400" s="3">
        <v>3</v>
      </c>
      <c r="D400" s="50" t="s">
        <v>450</v>
      </c>
      <c r="E400" s="43" t="s">
        <v>1142</v>
      </c>
      <c r="F400" s="7" t="s">
        <v>4</v>
      </c>
      <c r="G400" s="50" t="s">
        <v>176</v>
      </c>
      <c r="H400" s="50" t="s">
        <v>720</v>
      </c>
      <c r="I400" s="50" t="s">
        <v>723</v>
      </c>
      <c r="J400" s="10"/>
      <c r="K400" s="46">
        <v>2850</v>
      </c>
      <c r="L400" s="46">
        <f t="shared" ref="L400:L401" si="51">J400*K400</f>
        <v>0</v>
      </c>
      <c r="M400" s="38">
        <v>0.2</v>
      </c>
      <c r="N400" s="46">
        <f t="shared" ref="N400:N401" si="52">L400*M400</f>
        <v>0</v>
      </c>
      <c r="O400" s="46">
        <f t="shared" ref="O400:O401" si="53">L400+N400</f>
        <v>0</v>
      </c>
    </row>
    <row r="401" spans="1:15" s="11" customFormat="1" ht="36.75" outlineLevel="2" thickBot="1">
      <c r="A401" s="31" t="s">
        <v>485</v>
      </c>
      <c r="B401" s="50" t="s">
        <v>446</v>
      </c>
      <c r="C401" s="3">
        <v>4</v>
      </c>
      <c r="D401" s="50" t="s">
        <v>451</v>
      </c>
      <c r="E401" s="43" t="s">
        <v>1143</v>
      </c>
      <c r="F401" s="7" t="s">
        <v>4</v>
      </c>
      <c r="G401" s="50" t="s">
        <v>7</v>
      </c>
      <c r="H401" s="50" t="s">
        <v>721</v>
      </c>
      <c r="I401" s="50" t="s">
        <v>722</v>
      </c>
      <c r="J401" s="10"/>
      <c r="K401" s="46">
        <v>54000</v>
      </c>
      <c r="L401" s="46">
        <f t="shared" si="51"/>
        <v>0</v>
      </c>
      <c r="M401" s="38">
        <v>0.2</v>
      </c>
      <c r="N401" s="46">
        <f t="shared" si="52"/>
        <v>0</v>
      </c>
      <c r="O401" s="46">
        <f t="shared" si="53"/>
        <v>0</v>
      </c>
    </row>
    <row r="402" spans="1:15" customFormat="1" ht="15.75" thickBot="1">
      <c r="A402" s="58" t="s">
        <v>505</v>
      </c>
      <c r="B402" s="59"/>
      <c r="C402" s="59"/>
      <c r="D402" s="59"/>
      <c r="E402" s="59"/>
      <c r="F402" s="59"/>
      <c r="G402" s="59"/>
      <c r="H402" s="59"/>
      <c r="I402" s="59"/>
      <c r="J402" s="59"/>
      <c r="K402" s="60"/>
      <c r="L402" s="32">
        <f>SUBTOTAL(9,L398:L401)</f>
        <v>0</v>
      </c>
      <c r="M402" s="33"/>
      <c r="N402" s="32">
        <f>SUBTOTAL(9,N398:N401)</f>
        <v>0</v>
      </c>
      <c r="O402" s="32">
        <f>SUBTOTAL(9,O398:O401)</f>
        <v>0</v>
      </c>
    </row>
    <row r="403" spans="1:15" customFormat="1" ht="15.75" thickBot="1">
      <c r="A403" s="58" t="s">
        <v>764</v>
      </c>
      <c r="B403" s="59"/>
      <c r="C403" s="59"/>
      <c r="D403" s="59"/>
      <c r="E403" s="59"/>
      <c r="F403" s="59"/>
      <c r="G403" s="59"/>
      <c r="H403" s="59"/>
      <c r="I403" s="59"/>
      <c r="J403" s="59"/>
      <c r="K403" s="60"/>
      <c r="L403" s="32">
        <f>SUBTOTAL(9,L5:L402)</f>
        <v>0</v>
      </c>
      <c r="M403" s="33"/>
      <c r="N403" s="34">
        <f>SUBTOTAL(9,N5:N402)</f>
        <v>0</v>
      </c>
      <c r="O403" s="34">
        <f>SUBTOTAL(9,O5:O402)</f>
        <v>0</v>
      </c>
    </row>
  </sheetData>
  <mergeCells count="24">
    <mergeCell ref="A397:K397"/>
    <mergeCell ref="A403:K403"/>
    <mergeCell ref="A402:K402"/>
    <mergeCell ref="A240:K240"/>
    <mergeCell ref="A260:K260"/>
    <mergeCell ref="A270:K270"/>
    <mergeCell ref="A279:K279"/>
    <mergeCell ref="A289:K289"/>
    <mergeCell ref="A1:O1"/>
    <mergeCell ref="A2:O2"/>
    <mergeCell ref="A3:O3"/>
    <mergeCell ref="A342:K342"/>
    <mergeCell ref="A394:K394"/>
    <mergeCell ref="A168:K168"/>
    <mergeCell ref="A227:K227"/>
    <mergeCell ref="A204:K204"/>
    <mergeCell ref="A176:K176"/>
    <mergeCell ref="A229:K229"/>
    <mergeCell ref="A23:K23"/>
    <mergeCell ref="A14:K14"/>
    <mergeCell ref="A163:K163"/>
    <mergeCell ref="A114:K114"/>
    <mergeCell ref="A66:K66"/>
    <mergeCell ref="A47:K47"/>
  </mergeCells>
  <pageMargins left="0.7" right="0.7" top="0.75" bottom="0.75" header="0.3" footer="0.3"/>
  <pageSetup paperSize="8" scale="81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244F-509A-49FC-AA5D-24741FD572FD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9" customWidth="1"/>
    <col min="3" max="3" width="29.42578125" style="13" customWidth="1"/>
    <col min="4" max="4" width="11.42578125" customWidth="1"/>
  </cols>
  <sheetData>
    <row r="1" spans="1:4">
      <c r="A1" t="s">
        <v>454</v>
      </c>
      <c r="B1" s="23">
        <v>6786892550.8400059</v>
      </c>
    </row>
    <row r="3" spans="1:4">
      <c r="B3" s="22" t="s">
        <v>455</v>
      </c>
      <c r="C3" s="6" t="s">
        <v>456</v>
      </c>
      <c r="D3" s="6" t="s">
        <v>457</v>
      </c>
    </row>
    <row r="4" spans="1:4">
      <c r="A4" s="6">
        <v>1</v>
      </c>
      <c r="B4" s="22" t="s">
        <v>36</v>
      </c>
      <c r="C4" s="5">
        <v>1219231784.8900003</v>
      </c>
      <c r="D4" s="16">
        <f>C4/$C$32</f>
        <v>0.17964506963339183</v>
      </c>
    </row>
    <row r="5" spans="1:4">
      <c r="A5" s="6">
        <v>2</v>
      </c>
      <c r="B5" s="22" t="s">
        <v>47</v>
      </c>
      <c r="C5" s="5">
        <v>1164677148.0000012</v>
      </c>
      <c r="D5" s="16">
        <f>C5/$B$1</f>
        <v>0.17160683468546301</v>
      </c>
    </row>
    <row r="6" spans="1:4">
      <c r="A6" s="6">
        <v>3</v>
      </c>
      <c r="B6" s="22" t="s">
        <v>175</v>
      </c>
      <c r="C6" s="5">
        <v>934563507.10999954</v>
      </c>
      <c r="D6" s="16">
        <f t="shared" ref="D6:D31" si="0">C6/$B$1</f>
        <v>0.13770123810112916</v>
      </c>
    </row>
    <row r="7" spans="1:4">
      <c r="A7" s="6">
        <v>4</v>
      </c>
      <c r="B7" s="20" t="s">
        <v>3</v>
      </c>
      <c r="C7" s="5">
        <v>772227098.75999999</v>
      </c>
      <c r="D7" s="16">
        <f t="shared" si="0"/>
        <v>0.11378213121473719</v>
      </c>
    </row>
    <row r="8" spans="1:4">
      <c r="A8" s="6">
        <v>5</v>
      </c>
      <c r="B8" s="22" t="s">
        <v>38</v>
      </c>
      <c r="C8" s="5">
        <v>747708679.58000004</v>
      </c>
      <c r="D8" s="16">
        <f t="shared" si="0"/>
        <v>0.11016951778431457</v>
      </c>
    </row>
    <row r="9" spans="1:4" ht="17.25" customHeight="1">
      <c r="A9" s="6">
        <v>6</v>
      </c>
      <c r="B9" s="22" t="s">
        <v>42</v>
      </c>
      <c r="C9" s="5">
        <v>439475777.16999996</v>
      </c>
      <c r="D9" s="16">
        <f t="shared" si="0"/>
        <v>6.4753607616140407E-2</v>
      </c>
    </row>
    <row r="10" spans="1:4">
      <c r="A10" s="6">
        <v>7</v>
      </c>
      <c r="B10" s="24" t="s">
        <v>159</v>
      </c>
      <c r="C10" s="5">
        <v>420402230</v>
      </c>
      <c r="D10" s="16">
        <f t="shared" si="0"/>
        <v>6.1943257072482646E-2</v>
      </c>
    </row>
    <row r="11" spans="1:4">
      <c r="A11" s="6">
        <v>8</v>
      </c>
      <c r="B11" s="22" t="s">
        <v>8</v>
      </c>
      <c r="C11" s="5">
        <v>295831899</v>
      </c>
      <c r="D11" s="16">
        <f t="shared" si="0"/>
        <v>4.3588711149314605E-2</v>
      </c>
    </row>
    <row r="12" spans="1:4">
      <c r="A12" s="6">
        <v>9</v>
      </c>
      <c r="B12" s="22" t="s">
        <v>12</v>
      </c>
      <c r="C12" s="5">
        <v>199999848</v>
      </c>
      <c r="D12" s="16">
        <f t="shared" si="0"/>
        <v>2.946854491975805E-2</v>
      </c>
    </row>
    <row r="13" spans="1:4">
      <c r="A13" s="6">
        <v>10</v>
      </c>
      <c r="B13" s="22" t="s">
        <v>6</v>
      </c>
      <c r="C13" s="5">
        <v>126716354.72</v>
      </c>
      <c r="D13" s="16">
        <f t="shared" si="0"/>
        <v>1.8670747145439405E-2</v>
      </c>
    </row>
    <row r="14" spans="1:4">
      <c r="A14" s="6">
        <v>11</v>
      </c>
      <c r="B14" s="22" t="s">
        <v>289</v>
      </c>
      <c r="C14" s="5">
        <v>84944900</v>
      </c>
      <c r="D14" s="16">
        <f t="shared" si="0"/>
        <v>1.2516022518948892E-2</v>
      </c>
    </row>
    <row r="15" spans="1:4">
      <c r="A15" s="6">
        <v>12</v>
      </c>
      <c r="B15" s="22" t="s">
        <v>452</v>
      </c>
      <c r="C15" s="5">
        <v>76516600</v>
      </c>
      <c r="D15" s="16">
        <f t="shared" si="0"/>
        <v>1.1274172889407189E-2</v>
      </c>
    </row>
    <row r="16" spans="1:4">
      <c r="A16" s="6">
        <v>13</v>
      </c>
      <c r="B16" s="22" t="s">
        <v>445</v>
      </c>
      <c r="C16" s="5">
        <v>55540800</v>
      </c>
      <c r="D16" s="16">
        <f t="shared" si="0"/>
        <v>8.1835390178861423E-3</v>
      </c>
    </row>
    <row r="17" spans="1:4">
      <c r="A17" s="6">
        <v>14</v>
      </c>
      <c r="B17" s="22" t="s">
        <v>39</v>
      </c>
      <c r="C17" s="5">
        <v>48216077.560000002</v>
      </c>
      <c r="D17" s="16">
        <f t="shared" si="0"/>
        <v>7.1042936364201547E-3</v>
      </c>
    </row>
    <row r="18" spans="1:4">
      <c r="A18" s="6">
        <v>15</v>
      </c>
      <c r="B18" s="22" t="s">
        <v>276</v>
      </c>
      <c r="C18" s="5">
        <v>46057192</v>
      </c>
      <c r="D18" s="16">
        <f t="shared" si="0"/>
        <v>6.7861973141595637E-3</v>
      </c>
    </row>
    <row r="19" spans="1:4">
      <c r="A19" s="6">
        <v>16</v>
      </c>
      <c r="B19" s="22" t="s">
        <v>278</v>
      </c>
      <c r="C19" s="5">
        <v>22296987.199999999</v>
      </c>
      <c r="D19" s="16">
        <f t="shared" si="0"/>
        <v>3.2853013412213706E-3</v>
      </c>
    </row>
    <row r="20" spans="1:4">
      <c r="A20" s="6">
        <v>17</v>
      </c>
      <c r="B20" s="24" t="s">
        <v>45</v>
      </c>
      <c r="C20" s="5">
        <v>20487565</v>
      </c>
      <c r="D20" s="16">
        <f t="shared" si="0"/>
        <v>3.0186959417037298E-3</v>
      </c>
    </row>
    <row r="21" spans="1:4">
      <c r="A21" s="6">
        <v>18</v>
      </c>
      <c r="B21" s="22" t="s">
        <v>169</v>
      </c>
      <c r="C21" s="4">
        <v>18267940</v>
      </c>
      <c r="D21" s="16">
        <f t="shared" si="0"/>
        <v>2.691650098061299E-3</v>
      </c>
    </row>
    <row r="22" spans="1:4">
      <c r="A22" s="6">
        <v>19</v>
      </c>
      <c r="B22" s="22" t="s">
        <v>242</v>
      </c>
      <c r="C22" s="5">
        <v>17297120</v>
      </c>
      <c r="D22" s="16">
        <f t="shared" si="0"/>
        <v>2.5486067254533382E-3</v>
      </c>
    </row>
    <row r="23" spans="1:4">
      <c r="A23" s="6">
        <v>20</v>
      </c>
      <c r="B23" s="21" t="s">
        <v>161</v>
      </c>
      <c r="C23" s="5">
        <v>14351662</v>
      </c>
      <c r="D23" s="16">
        <f t="shared" si="0"/>
        <v>2.1146145887080106E-3</v>
      </c>
    </row>
    <row r="24" spans="1:4">
      <c r="A24" s="6">
        <v>21</v>
      </c>
      <c r="B24" s="22" t="s">
        <v>35</v>
      </c>
      <c r="C24" s="5">
        <v>12885051</v>
      </c>
      <c r="D24" s="16">
        <f t="shared" si="0"/>
        <v>1.8985199638095393E-3</v>
      </c>
    </row>
    <row r="25" spans="1:4">
      <c r="A25" s="6">
        <v>22</v>
      </c>
      <c r="B25" s="22" t="s">
        <v>43</v>
      </c>
      <c r="C25" s="5">
        <v>12253753</v>
      </c>
      <c r="D25" s="16">
        <f t="shared" si="0"/>
        <v>1.8055027257626714E-3</v>
      </c>
    </row>
    <row r="26" spans="1:4">
      <c r="A26" s="6">
        <v>23</v>
      </c>
      <c r="B26" s="22" t="s">
        <v>277</v>
      </c>
      <c r="C26" s="5">
        <v>9999176</v>
      </c>
      <c r="D26" s="16">
        <f t="shared" si="0"/>
        <v>1.4733069552961191E-3</v>
      </c>
    </row>
    <row r="27" spans="1:4">
      <c r="A27" s="6">
        <v>24</v>
      </c>
      <c r="B27" s="22" t="s">
        <v>243</v>
      </c>
      <c r="C27" s="5">
        <v>9635482</v>
      </c>
      <c r="D27" s="16">
        <f t="shared" si="0"/>
        <v>1.4197192496892303E-3</v>
      </c>
    </row>
    <row r="28" spans="1:4">
      <c r="A28" s="6">
        <v>25</v>
      </c>
      <c r="B28" s="22" t="s">
        <v>158</v>
      </c>
      <c r="C28" s="5">
        <v>7782670</v>
      </c>
      <c r="D28" s="16">
        <f t="shared" si="0"/>
        <v>1.146720673960979E-3</v>
      </c>
    </row>
    <row r="29" spans="1:4">
      <c r="A29" s="6">
        <v>26</v>
      </c>
      <c r="B29" s="21" t="s">
        <v>37</v>
      </c>
      <c r="C29" s="5">
        <v>5022305</v>
      </c>
      <c r="D29" s="16">
        <f t="shared" si="0"/>
        <v>7.4000066486663255E-4</v>
      </c>
    </row>
    <row r="30" spans="1:4">
      <c r="A30" s="6">
        <v>27</v>
      </c>
      <c r="B30" s="22" t="s">
        <v>160</v>
      </c>
      <c r="C30" s="5">
        <v>2849718.9</v>
      </c>
      <c r="D30" s="16">
        <f t="shared" si="0"/>
        <v>4.1988566617977378E-4</v>
      </c>
    </row>
    <row r="31" spans="1:4">
      <c r="A31" s="6">
        <v>28</v>
      </c>
      <c r="B31" s="22" t="s">
        <v>221</v>
      </c>
      <c r="C31" s="5">
        <v>1653223.95</v>
      </c>
      <c r="D31" s="16">
        <f t="shared" si="0"/>
        <v>2.4359070629391096E-4</v>
      </c>
    </row>
    <row r="32" spans="1:4" ht="30.75" customHeight="1">
      <c r="C32" s="17">
        <f>SUM(C4:C31)</f>
        <v>6786892550.8400011</v>
      </c>
      <c r="D32" s="18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2021-07-30T10:53:28Z</cp:lastPrinted>
  <dcterms:created xsi:type="dcterms:W3CDTF">2021-06-18T20:01:58Z</dcterms:created>
  <dcterms:modified xsi:type="dcterms:W3CDTF">2021-08-17T06:06:24Z</dcterms:modified>
</cp:coreProperties>
</file>