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241E98B3-D245-4565-B07C-432F79D5C066}" xr6:coauthVersionLast="36" xr6:coauthVersionMax="36" xr10:uidLastSave="{00000000-0000-0000-0000-000000000000}"/>
  <bookViews>
    <workbookView xWindow="0" yWindow="0" windowWidth="19440" windowHeight="11040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materijala'!$A$4:$O$130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N7" i="1" s="1"/>
  <c r="L8" i="1"/>
  <c r="L9" i="1"/>
  <c r="L10" i="1"/>
  <c r="L11" i="1"/>
  <c r="L13" i="1"/>
  <c r="L14" i="1"/>
  <c r="L15" i="1"/>
  <c r="L16" i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 s="1"/>
  <c r="L128" i="1" l="1"/>
  <c r="L12" i="1"/>
  <c r="L79" i="1"/>
  <c r="L92" i="1"/>
  <c r="L67" i="1"/>
  <c r="L18" i="1"/>
  <c r="N126" i="1"/>
  <c r="O126" i="1" s="1"/>
  <c r="N114" i="1"/>
  <c r="O114" i="1" s="1"/>
  <c r="N102" i="1"/>
  <c r="O102" i="1" s="1"/>
  <c r="N125" i="1"/>
  <c r="O125" i="1" s="1"/>
  <c r="N113" i="1"/>
  <c r="O113" i="1" s="1"/>
  <c r="N101" i="1"/>
  <c r="O101" i="1" s="1"/>
  <c r="N81" i="1"/>
  <c r="O81" i="1" s="1"/>
  <c r="N68" i="1"/>
  <c r="N56" i="1"/>
  <c r="O56" i="1" s="1"/>
  <c r="N44" i="1"/>
  <c r="O44" i="1" s="1"/>
  <c r="N32" i="1"/>
  <c r="O32" i="1" s="1"/>
  <c r="N20" i="1"/>
  <c r="O20" i="1" s="1"/>
  <c r="N120" i="1"/>
  <c r="O120" i="1" s="1"/>
  <c r="N108" i="1"/>
  <c r="O108" i="1" s="1"/>
  <c r="N96" i="1"/>
  <c r="O96" i="1" s="1"/>
  <c r="N119" i="1"/>
  <c r="O119" i="1" s="1"/>
  <c r="N107" i="1"/>
  <c r="O107" i="1" s="1"/>
  <c r="N95" i="1"/>
  <c r="O95" i="1" s="1"/>
  <c r="N124" i="1"/>
  <c r="O124" i="1" s="1"/>
  <c r="N112" i="1"/>
  <c r="O112" i="1" s="1"/>
  <c r="N100" i="1"/>
  <c r="O100" i="1" s="1"/>
  <c r="N80" i="1"/>
  <c r="N55" i="1"/>
  <c r="O55" i="1" s="1"/>
  <c r="N43" i="1"/>
  <c r="O43" i="1" s="1"/>
  <c r="N31" i="1"/>
  <c r="O31" i="1" s="1"/>
  <c r="N19" i="1"/>
  <c r="N15" i="1"/>
  <c r="O15" i="1" s="1"/>
  <c r="N123" i="1"/>
  <c r="O123" i="1" s="1"/>
  <c r="N111" i="1"/>
  <c r="O111" i="1" s="1"/>
  <c r="N99" i="1"/>
  <c r="O99" i="1" s="1"/>
  <c r="N91" i="1"/>
  <c r="O91" i="1" s="1"/>
  <c r="N78" i="1"/>
  <c r="O78" i="1" s="1"/>
  <c r="N66" i="1"/>
  <c r="O66" i="1" s="1"/>
  <c r="N54" i="1"/>
  <c r="O54" i="1" s="1"/>
  <c r="N42" i="1"/>
  <c r="O42" i="1" s="1"/>
  <c r="N30" i="1"/>
  <c r="O30" i="1" s="1"/>
  <c r="N122" i="1"/>
  <c r="O122" i="1" s="1"/>
  <c r="N110" i="1"/>
  <c r="O110" i="1" s="1"/>
  <c r="N98" i="1"/>
  <c r="O98" i="1" s="1"/>
  <c r="N90" i="1"/>
  <c r="O90" i="1" s="1"/>
  <c r="N77" i="1"/>
  <c r="O77" i="1" s="1"/>
  <c r="N65" i="1"/>
  <c r="O65" i="1" s="1"/>
  <c r="N53" i="1"/>
  <c r="O53" i="1" s="1"/>
  <c r="N41" i="1"/>
  <c r="O41" i="1" s="1"/>
  <c r="N29" i="1"/>
  <c r="O29" i="1" s="1"/>
  <c r="N13" i="1"/>
  <c r="N121" i="1"/>
  <c r="O121" i="1" s="1"/>
  <c r="N109" i="1"/>
  <c r="O109" i="1" s="1"/>
  <c r="N97" i="1"/>
  <c r="O97" i="1" s="1"/>
  <c r="N89" i="1"/>
  <c r="O89" i="1" s="1"/>
  <c r="N76" i="1"/>
  <c r="O76" i="1" s="1"/>
  <c r="N64" i="1"/>
  <c r="O64" i="1" s="1"/>
  <c r="N52" i="1"/>
  <c r="O52" i="1" s="1"/>
  <c r="N40" i="1"/>
  <c r="O40" i="1" s="1"/>
  <c r="N88" i="1"/>
  <c r="O88" i="1" s="1"/>
  <c r="N75" i="1"/>
  <c r="O75" i="1" s="1"/>
  <c r="N63" i="1"/>
  <c r="O63" i="1" s="1"/>
  <c r="N51" i="1"/>
  <c r="O51" i="1" s="1"/>
  <c r="N39" i="1"/>
  <c r="O39" i="1" s="1"/>
  <c r="N27" i="1"/>
  <c r="O27" i="1" s="1"/>
  <c r="N87" i="1"/>
  <c r="O87" i="1" s="1"/>
  <c r="N74" i="1"/>
  <c r="O74" i="1" s="1"/>
  <c r="N62" i="1"/>
  <c r="O62" i="1" s="1"/>
  <c r="N50" i="1"/>
  <c r="O50" i="1" s="1"/>
  <c r="N38" i="1"/>
  <c r="O38" i="1" s="1"/>
  <c r="N26" i="1"/>
  <c r="O26" i="1" s="1"/>
  <c r="N118" i="1"/>
  <c r="O118" i="1" s="1"/>
  <c r="N106" i="1"/>
  <c r="O106" i="1" s="1"/>
  <c r="N94" i="1"/>
  <c r="O94" i="1" s="1"/>
  <c r="N86" i="1"/>
  <c r="O86" i="1" s="1"/>
  <c r="N73" i="1"/>
  <c r="O73" i="1" s="1"/>
  <c r="N61" i="1"/>
  <c r="O61" i="1" s="1"/>
  <c r="N49" i="1"/>
  <c r="O49" i="1" s="1"/>
  <c r="N37" i="1"/>
  <c r="O37" i="1" s="1"/>
  <c r="N25" i="1"/>
  <c r="O25" i="1" s="1"/>
  <c r="N117" i="1"/>
  <c r="O117" i="1" s="1"/>
  <c r="N105" i="1"/>
  <c r="O105" i="1" s="1"/>
  <c r="N93" i="1"/>
  <c r="N85" i="1"/>
  <c r="O85" i="1" s="1"/>
  <c r="N72" i="1"/>
  <c r="O72" i="1" s="1"/>
  <c r="N60" i="1"/>
  <c r="O60" i="1" s="1"/>
  <c r="N48" i="1"/>
  <c r="O48" i="1" s="1"/>
  <c r="N36" i="1"/>
  <c r="O36" i="1" s="1"/>
  <c r="N24" i="1"/>
  <c r="O24" i="1" s="1"/>
  <c r="N129" i="1"/>
  <c r="N130" i="1" s="1"/>
  <c r="N116" i="1"/>
  <c r="O116" i="1" s="1"/>
  <c r="N104" i="1"/>
  <c r="O104" i="1" s="1"/>
  <c r="N84" i="1"/>
  <c r="O84" i="1" s="1"/>
  <c r="N71" i="1"/>
  <c r="O71" i="1" s="1"/>
  <c r="N59" i="1"/>
  <c r="O59" i="1" s="1"/>
  <c r="N47" i="1"/>
  <c r="O47" i="1" s="1"/>
  <c r="N35" i="1"/>
  <c r="O35" i="1" s="1"/>
  <c r="N23" i="1"/>
  <c r="O23" i="1" s="1"/>
  <c r="N127" i="1"/>
  <c r="O127" i="1" s="1"/>
  <c r="N115" i="1"/>
  <c r="O115" i="1" s="1"/>
  <c r="N103" i="1"/>
  <c r="O103" i="1" s="1"/>
  <c r="N83" i="1"/>
  <c r="O83" i="1" s="1"/>
  <c r="N70" i="1"/>
  <c r="O70" i="1" s="1"/>
  <c r="N58" i="1"/>
  <c r="O58" i="1" s="1"/>
  <c r="N46" i="1"/>
  <c r="O46" i="1" s="1"/>
  <c r="N34" i="1"/>
  <c r="O34" i="1" s="1"/>
  <c r="N22" i="1"/>
  <c r="O22" i="1" s="1"/>
  <c r="N28" i="1"/>
  <c r="O28" i="1" s="1"/>
  <c r="N82" i="1"/>
  <c r="O82" i="1" s="1"/>
  <c r="N69" i="1"/>
  <c r="O69" i="1" s="1"/>
  <c r="N57" i="1"/>
  <c r="O57" i="1" s="1"/>
  <c r="N45" i="1"/>
  <c r="O45" i="1" s="1"/>
  <c r="N33" i="1"/>
  <c r="O33" i="1" s="1"/>
  <c r="N21" i="1"/>
  <c r="O21" i="1" s="1"/>
  <c r="N17" i="1"/>
  <c r="O17" i="1" s="1"/>
  <c r="N14" i="1"/>
  <c r="O14" i="1" s="1"/>
  <c r="N11" i="1"/>
  <c r="O11" i="1" s="1"/>
  <c r="N10" i="1"/>
  <c r="O10" i="1" s="1"/>
  <c r="N9" i="1"/>
  <c r="O9" i="1" s="1"/>
  <c r="N8" i="1"/>
  <c r="O8" i="1" s="1"/>
  <c r="O7" i="1"/>
  <c r="N6" i="1"/>
  <c r="O6" i="1" s="1"/>
  <c r="N5" i="1"/>
  <c r="N16" i="1"/>
  <c r="O16" i="1" s="1"/>
  <c r="L131" i="1" l="1"/>
  <c r="N67" i="1"/>
  <c r="N128" i="1"/>
  <c r="N12" i="1"/>
  <c r="N79" i="1"/>
  <c r="N18" i="1"/>
  <c r="N92" i="1"/>
  <c r="O93" i="1"/>
  <c r="O128" i="1" s="1"/>
  <c r="O13" i="1"/>
  <c r="O18" i="1" s="1"/>
  <c r="O129" i="1"/>
  <c r="O130" i="1" s="1"/>
  <c r="O5" i="1"/>
  <c r="O12" i="1" s="1"/>
  <c r="O68" i="1"/>
  <c r="O79" i="1" s="1"/>
  <c r="O19" i="1"/>
  <c r="O67" i="1" s="1"/>
  <c r="O80" i="1"/>
  <c r="O92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131" i="1" l="1"/>
  <c r="D32" i="2"/>
  <c r="O131" i="1" l="1"/>
</calcChain>
</file>

<file path=xl/sharedStrings.xml><?xml version="1.0" encoding="utf-8"?>
<sst xmlns="http://schemas.openxmlformats.org/spreadsheetml/2006/main" count="1009" uniqueCount="390">
  <si>
    <t>Назив партије</t>
  </si>
  <si>
    <t>Назив ставке</t>
  </si>
  <si>
    <t xml:space="preserve">Произвођач </t>
  </si>
  <si>
    <t>MAKLER</t>
  </si>
  <si>
    <t>pakovanje</t>
  </si>
  <si>
    <t>100 komada</t>
  </si>
  <si>
    <t>EUROMEDICINA</t>
  </si>
  <si>
    <t>1 komad</t>
  </si>
  <si>
    <t>LABTEH</t>
  </si>
  <si>
    <t>komad</t>
  </si>
  <si>
    <t>VICOR</t>
  </si>
  <si>
    <t>Diluent</t>
  </si>
  <si>
    <t>250ml</t>
  </si>
  <si>
    <t xml:space="preserve">Diluent </t>
  </si>
  <si>
    <t>SUPERLAB</t>
  </si>
  <si>
    <t>MAGNA PHARMACIA</t>
  </si>
  <si>
    <t>2x50ml</t>
  </si>
  <si>
    <t>NEOMEDICA</t>
  </si>
  <si>
    <t>100 ml</t>
  </si>
  <si>
    <t>YUNICOM</t>
  </si>
  <si>
    <t>PROMEDIA</t>
  </si>
  <si>
    <t>20l</t>
  </si>
  <si>
    <t>1000 ml</t>
  </si>
  <si>
    <t>EURODIJAGNOSTIKA</t>
  </si>
  <si>
    <t>4 x 100 ml</t>
  </si>
  <si>
    <t>5l</t>
  </si>
  <si>
    <t>SCORE</t>
  </si>
  <si>
    <t>Reagensi i potrošni materijal -Hematološki analizator Medonic 20</t>
  </si>
  <si>
    <t>Medonic diluent M series</t>
  </si>
  <si>
    <t>Medonic M series Lyse</t>
  </si>
  <si>
    <t>Boule control diff low</t>
  </si>
  <si>
    <t>4.5ml</t>
  </si>
  <si>
    <t>Boule control diff normal</t>
  </si>
  <si>
    <t>Boule control diff high</t>
  </si>
  <si>
    <t>Boule cleaning kit</t>
  </si>
  <si>
    <t>3x450ml</t>
  </si>
  <si>
    <t>Boule MPA microppipetes plastic EDTA Medonic</t>
  </si>
  <si>
    <t>MEDIAKTIVA</t>
  </si>
  <si>
    <t>INTERLAB</t>
  </si>
  <si>
    <t>10 x 10 ml</t>
  </si>
  <si>
    <t>1 x 50 ml</t>
  </si>
  <si>
    <t>6 x 5 ml</t>
  </si>
  <si>
    <t>6x1ml</t>
  </si>
  <si>
    <t>5x2ml</t>
  </si>
  <si>
    <t>6x5ml</t>
  </si>
  <si>
    <t>800 komada</t>
  </si>
  <si>
    <t>30ml</t>
  </si>
  <si>
    <t>DIAGON</t>
  </si>
  <si>
    <t>REMED</t>
  </si>
  <si>
    <t>Reagensi i potrošni materijal za aparat Human Clot Junior Human</t>
  </si>
  <si>
    <t>Reagens za protrombinsko vreme - "Human"</t>
  </si>
  <si>
    <t>6x2 ml</t>
  </si>
  <si>
    <t>Kontrolna plazma N - "Human"</t>
  </si>
  <si>
    <t>Fibrinogen - "Human"</t>
  </si>
  <si>
    <t>aPTT-EL Complet kit - "Human"</t>
  </si>
  <si>
    <t>6 x 4 ml</t>
  </si>
  <si>
    <t>Cuvette Clean - "Human"</t>
  </si>
  <si>
    <t>6 x 55 ml</t>
  </si>
  <si>
    <t>REMED/STIGA</t>
  </si>
  <si>
    <t>Cuvette Clean</t>
  </si>
  <si>
    <t xml:space="preserve">Tip cleaning kit </t>
  </si>
  <si>
    <t>BIOTEC MEDICAL</t>
  </si>
  <si>
    <t>50 testova</t>
  </si>
  <si>
    <t>DIALAB</t>
  </si>
  <si>
    <t>6x5 ml</t>
  </si>
  <si>
    <t>4x3ml</t>
  </si>
  <si>
    <t>4x20 ml</t>
  </si>
  <si>
    <t>4x100 ml</t>
  </si>
  <si>
    <t>ADOC</t>
  </si>
  <si>
    <t>200 ml</t>
  </si>
  <si>
    <t>30 ml</t>
  </si>
  <si>
    <t>PRIMAX</t>
  </si>
  <si>
    <t>MIT</t>
  </si>
  <si>
    <t>ELITECH</t>
  </si>
  <si>
    <t>UNI-CHEM</t>
  </si>
  <si>
    <t>elta 90</t>
  </si>
  <si>
    <t>BIOMEDICA MP</t>
  </si>
  <si>
    <t>Feritin</t>
  </si>
  <si>
    <t>VIVOGEN</t>
  </si>
  <si>
    <t>Reagensi za bihemijski analizator Chemray 240  (Rayto)</t>
  </si>
  <si>
    <t>Albumin ( BCG )</t>
  </si>
  <si>
    <t>Alfa - Amilaza ( CNPG3)</t>
  </si>
  <si>
    <t>12 x 10 ml</t>
  </si>
  <si>
    <t xml:space="preserve">ALP ( AMP BUFFER ) </t>
  </si>
  <si>
    <t>8 x 50 ml</t>
  </si>
  <si>
    <t>ALT ( IFCC, UV)</t>
  </si>
  <si>
    <t>3 x 100 ml</t>
  </si>
  <si>
    <t>8x50 ml</t>
  </si>
  <si>
    <t>AST (IFCC, UV)</t>
  </si>
  <si>
    <t>Bilirubin Total</t>
  </si>
  <si>
    <t>2x100 ml</t>
  </si>
  <si>
    <t>Bilirubin direktni ( DPD )</t>
  </si>
  <si>
    <t>375 ml</t>
  </si>
  <si>
    <t>Bilirubin total ( DPD)</t>
  </si>
  <si>
    <t>CK-MB ( UV )</t>
  </si>
  <si>
    <t>CK-NAC ( UV, DGKC )</t>
  </si>
  <si>
    <t>CRP – turbidimetric sa kalibratorom</t>
  </si>
  <si>
    <t>2x50 ml</t>
  </si>
  <si>
    <t>6x55 ml</t>
  </si>
  <si>
    <t>4x20ml</t>
  </si>
  <si>
    <t>Fosfor</t>
  </si>
  <si>
    <t>Gama-GT</t>
  </si>
  <si>
    <t>400 ml</t>
  </si>
  <si>
    <t xml:space="preserve">Glukoza </t>
  </si>
  <si>
    <t>4x250 ml</t>
  </si>
  <si>
    <t>Gvožđe (TPTZ)</t>
  </si>
  <si>
    <t>2 x 50 ml</t>
  </si>
  <si>
    <t>Gvožđe Ferozin</t>
  </si>
  <si>
    <t>HDL Holesterol Direktni</t>
  </si>
  <si>
    <t>80 ml</t>
  </si>
  <si>
    <t>Hloridi</t>
  </si>
  <si>
    <t>2 x 100 ml</t>
  </si>
  <si>
    <t>Holesterol ( CHOD-PAP)</t>
  </si>
  <si>
    <t>Kalcijum ( CPC )</t>
  </si>
  <si>
    <t>Kalijum Enzymatic</t>
  </si>
  <si>
    <t>40 ml</t>
  </si>
  <si>
    <t>Kontrolni normalni serum goveđi</t>
  </si>
  <si>
    <t xml:space="preserve">Kreatinin ( Jaffe ) </t>
  </si>
  <si>
    <t>LDH ( DGKC)</t>
  </si>
  <si>
    <t>Magnezijum</t>
  </si>
  <si>
    <t>Mokraćna kiselina</t>
  </si>
  <si>
    <t>Multikalibrator</t>
  </si>
  <si>
    <t xml:space="preserve">4 x 5 ml </t>
  </si>
  <si>
    <t>Natrijum Enzymatic</t>
  </si>
  <si>
    <t>Plasma protein kontrola</t>
  </si>
  <si>
    <t xml:space="preserve">1 x 2 ml </t>
  </si>
  <si>
    <t>Proteini ( Biuret )</t>
  </si>
  <si>
    <t>TIBC</t>
  </si>
  <si>
    <t>Tip cleaning kit</t>
  </si>
  <si>
    <t>2 x (4 x 20 ml )</t>
  </si>
  <si>
    <t>Trigliceridi</t>
  </si>
  <si>
    <t>Urea ( UV)</t>
  </si>
  <si>
    <t>Wash additive</t>
  </si>
  <si>
    <t>4 x 25 ml</t>
  </si>
  <si>
    <t xml:space="preserve">ALP (DEA BUFFER)            </t>
  </si>
  <si>
    <t>Kontrolni normalni serum humani</t>
  </si>
  <si>
    <t>auto-Creatinine liquicolor</t>
  </si>
  <si>
    <t>LDH</t>
  </si>
  <si>
    <t>8 x 50ml</t>
  </si>
  <si>
    <t>Urea liquicolor</t>
  </si>
  <si>
    <t>2 x 100ml</t>
  </si>
  <si>
    <t>2x100 testova</t>
  </si>
  <si>
    <t>Glukoza</t>
  </si>
  <si>
    <t>Albumin</t>
  </si>
  <si>
    <t xml:space="preserve">CK-MB </t>
  </si>
  <si>
    <t>Referentna elektroda</t>
  </si>
  <si>
    <t>Reagensi za biohemijski analizator  HUMALYTE PLUS 3  (HUMAN Diagnostics)</t>
  </si>
  <si>
    <t>REAGENT PACK HUMALYTE PLUS 3</t>
  </si>
  <si>
    <t>WEEKLY CLEANING SOLUTION</t>
  </si>
  <si>
    <t xml:space="preserve">DAILY CLEANING SOLUTION </t>
  </si>
  <si>
    <t xml:space="preserve">QC SOLUTION </t>
  </si>
  <si>
    <t xml:space="preserve">NA CONDITIONER </t>
  </si>
  <si>
    <t>Jon selektivna elektroda za KALIJUM</t>
  </si>
  <si>
    <t>Jon selektivna elektroda za NATRIJUM</t>
  </si>
  <si>
    <t>Jon selektivna elektroda za HLORIDE</t>
  </si>
  <si>
    <t>SERODOS KONTROLA</t>
  </si>
  <si>
    <t>Termo papir</t>
  </si>
  <si>
    <t>Reagensi za biohemijski analizator  HUMALYTE PLUS 5  (HUMAN Diagnostics)</t>
  </si>
  <si>
    <t>REAGENT PACK HUMALYTE PLUS 5</t>
  </si>
  <si>
    <t xml:space="preserve">QS SOLUTION </t>
  </si>
  <si>
    <t>KIVETE ZA HUMALYTE PLUS</t>
  </si>
  <si>
    <t>500 komad</t>
  </si>
  <si>
    <t>Jon selektivna elektroda za KALCIJUM</t>
  </si>
  <si>
    <t>Jon selektivna elektroda za pH</t>
  </si>
  <si>
    <t xml:space="preserve">CK-NAC </t>
  </si>
  <si>
    <t>Alfa amilaza</t>
  </si>
  <si>
    <t>4x5 ml</t>
  </si>
  <si>
    <t>Kontrolni serum patološki</t>
  </si>
  <si>
    <t>Reagensi za biohemijski analizator HumaStar 600</t>
  </si>
  <si>
    <t>6x150 testova</t>
  </si>
  <si>
    <t>3x260 testova</t>
  </si>
  <si>
    <t>Alkalna fosfataza, DEA pufer</t>
  </si>
  <si>
    <t>3x250 testova</t>
  </si>
  <si>
    <t>ALT (Alanin aminotransferaza)</t>
  </si>
  <si>
    <t>5x310 testova</t>
  </si>
  <si>
    <t>AST (Aspartat aminotransferaza)</t>
  </si>
  <si>
    <t>auto-Bilirubini Ukupni (DPD)</t>
  </si>
  <si>
    <t>5x210 testova</t>
  </si>
  <si>
    <t>Autokalibrator</t>
  </si>
  <si>
    <t>auto-Kreatinin</t>
  </si>
  <si>
    <t>5x250 testova</t>
  </si>
  <si>
    <t>auto - Bilirubin direktni (DPD)</t>
  </si>
  <si>
    <t>C.R.P. Turbidimetrija sa kalibratorom</t>
  </si>
  <si>
    <t>1x250 testova</t>
  </si>
  <si>
    <t>2x180 testova</t>
  </si>
  <si>
    <t xml:space="preserve">Cuvette clean </t>
  </si>
  <si>
    <t xml:space="preserve">Fosfor </t>
  </si>
  <si>
    <t>4x60 testova</t>
  </si>
  <si>
    <t xml:space="preserve">Gama-GT </t>
  </si>
  <si>
    <t>6x210 testova</t>
  </si>
  <si>
    <t>Gvožđe sa standardom (TPTZ)</t>
  </si>
  <si>
    <t xml:space="preserve">HbA1c% liquidirect </t>
  </si>
  <si>
    <t xml:space="preserve">HbA1c% liquidirect, calibrator  </t>
  </si>
  <si>
    <t>4x0,5 ml</t>
  </si>
  <si>
    <t>HDL Holesterol  (Direktan)</t>
  </si>
  <si>
    <t>Holesterol sa standardom</t>
  </si>
  <si>
    <t>3x150 testova</t>
  </si>
  <si>
    <t>Kalcijum sa standardom OCPC</t>
  </si>
  <si>
    <t>3x430 testova</t>
  </si>
  <si>
    <t>Kontrola za HbA1C</t>
  </si>
  <si>
    <t>4x0,5ml</t>
  </si>
  <si>
    <t xml:space="preserve">Kontrolni serum normalni </t>
  </si>
  <si>
    <t xml:space="preserve">LDH SCE </t>
  </si>
  <si>
    <t xml:space="preserve">Magnezium </t>
  </si>
  <si>
    <t xml:space="preserve">(4x20ml)x2 </t>
  </si>
  <si>
    <t>Trigliceridi sa standardom</t>
  </si>
  <si>
    <t>3x210 testova</t>
  </si>
  <si>
    <t>Turbidos</t>
  </si>
  <si>
    <t xml:space="preserve">Ukupni protein </t>
  </si>
  <si>
    <t>Urea UV kinetička</t>
  </si>
  <si>
    <t>4x25ml</t>
  </si>
  <si>
    <t>ALLURA MED</t>
  </si>
  <si>
    <t>Reagensi za POCT analizator HumaNexA1c (HUMAN Diagnostics Worldwide)</t>
  </si>
  <si>
    <t xml:space="preserve">HbA1c reagent kit 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</si>
  <si>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</si>
  <si>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</si>
  <si>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</si>
  <si>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</si>
  <si>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</si>
  <si>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</si>
  <si>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</si>
  <si>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</si>
  <si>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</si>
  <si>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</si>
  <si>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</si>
  <si>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</si>
  <si>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</si>
  <si>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27</t>
  </si>
  <si>
    <t>Партија 47</t>
  </si>
  <si>
    <t>Партија 155</t>
  </si>
  <si>
    <t>Партија 158</t>
  </si>
  <si>
    <t>Партија 159</t>
  </si>
  <si>
    <t>Партија 179</t>
  </si>
  <si>
    <t>Партија 208</t>
  </si>
  <si>
    <t>Партија 27 укупно</t>
  </si>
  <si>
    <t>Партија 47 укупно</t>
  </si>
  <si>
    <t>Партија 155 укупно</t>
  </si>
  <si>
    <t>Партија 158 укупно</t>
  </si>
  <si>
    <t>Партија 159 укупно</t>
  </si>
  <si>
    <t>Партија 179 укупно</t>
  </si>
  <si>
    <t>Партија 208 укупно</t>
  </si>
  <si>
    <t>HUMAN GmbH NEMAČKA</t>
  </si>
  <si>
    <t>AUTOCAL</t>
  </si>
  <si>
    <t>SERODOS</t>
  </si>
  <si>
    <t>SERODOS PLUS</t>
  </si>
  <si>
    <t>Uric Acid liqucolor</t>
  </si>
  <si>
    <t>Total Protein liquicolor</t>
  </si>
  <si>
    <t>LINEAR Chemicals</t>
  </si>
  <si>
    <t>HUMAN GmbH Nemačka</t>
  </si>
  <si>
    <t xml:space="preserve">Bilirubin direktni ( DPD </t>
  </si>
  <si>
    <t xml:space="preserve">CK-NAC ( UV, DGKC </t>
  </si>
  <si>
    <t>Glukoza MR</t>
  </si>
  <si>
    <t>Potasium</t>
  </si>
  <si>
    <t>HUMATROL N</t>
  </si>
  <si>
    <t>Uric acid liquicolor</t>
  </si>
  <si>
    <t>Sodium</t>
  </si>
  <si>
    <t>Trigliceridis liquicolor Mono</t>
  </si>
  <si>
    <t>Creatinine liquicolor</t>
  </si>
  <si>
    <t>HemoStat Thromboplastin</t>
  </si>
  <si>
    <t>HemoStat Control Plasma</t>
  </si>
  <si>
    <t>HemoStat Fibrinogen</t>
  </si>
  <si>
    <t>HemoStat Aptt-el</t>
  </si>
  <si>
    <t>Boule Medical AB</t>
  </si>
  <si>
    <t>Scor Medic oprema i farmacija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</si>
  <si>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</si>
  <si>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</si>
  <si>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</si>
  <si>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</si>
  <si>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</si>
  <si>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</si>
  <si>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</si>
  <si>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RGN210266</t>
  </si>
  <si>
    <t>RGN210267</t>
  </si>
  <si>
    <t>RGN210268</t>
  </si>
  <si>
    <t>RGN210269</t>
  </si>
  <si>
    <t>RGN210270</t>
  </si>
  <si>
    <t>RGN210271</t>
  </si>
  <si>
    <t>RGN210272</t>
  </si>
  <si>
    <t>RGN210706</t>
  </si>
  <si>
    <t>RGN210707</t>
  </si>
  <si>
    <t>RGN210708</t>
  </si>
  <si>
    <t>RGN210709</t>
  </si>
  <si>
    <t>RGN210710</t>
  </si>
  <si>
    <t>RGN214292</t>
  </si>
  <si>
    <t>RGN214293</t>
  </si>
  <si>
    <t>RGN214294</t>
  </si>
  <si>
    <t>RGN214295</t>
  </si>
  <si>
    <t>RGN214296</t>
  </si>
  <si>
    <t>RGN214297</t>
  </si>
  <si>
    <t>RGN214298</t>
  </si>
  <si>
    <t>RGN214299</t>
  </si>
  <si>
    <t>RGN214300</t>
  </si>
  <si>
    <t>RGN214301</t>
  </si>
  <si>
    <t>RGN214302</t>
  </si>
  <si>
    <t>RGN214303</t>
  </si>
  <si>
    <t>RGN214304</t>
  </si>
  <si>
    <t>RGN214305</t>
  </si>
  <si>
    <t>RGN214306</t>
  </si>
  <si>
    <t>RGN214307</t>
  </si>
  <si>
    <t>RGN214308</t>
  </si>
  <si>
    <t>RGN214309</t>
  </si>
  <si>
    <t>RGN214310</t>
  </si>
  <si>
    <t>RGN214311</t>
  </si>
  <si>
    <t>RGN214312</t>
  </si>
  <si>
    <t>RGN214313</t>
  </si>
  <si>
    <t>RGN214314</t>
  </si>
  <si>
    <t>RGN214315</t>
  </si>
  <si>
    <t>RGN214316</t>
  </si>
  <si>
    <t>RGN214317</t>
  </si>
  <si>
    <t>RGN214318</t>
  </si>
  <si>
    <t>RGN214319</t>
  </si>
  <si>
    <t>RGN214320</t>
  </si>
  <si>
    <t>RGN214321</t>
  </si>
  <si>
    <t>RGN214322</t>
  </si>
  <si>
    <t>RGN214323</t>
  </si>
  <si>
    <t>RGN214324</t>
  </si>
  <si>
    <t>RGN214325</t>
  </si>
  <si>
    <t>RGN214326</t>
  </si>
  <si>
    <t>RGN214327</t>
  </si>
  <si>
    <t>RGN214328</t>
  </si>
  <si>
    <t>RGN214329</t>
  </si>
  <si>
    <t>RGN214330</t>
  </si>
  <si>
    <t>RGN214331</t>
  </si>
  <si>
    <t>RGN214332</t>
  </si>
  <si>
    <t>RGN214333</t>
  </si>
  <si>
    <t>RGN214334</t>
  </si>
  <si>
    <t>RGN214335</t>
  </si>
  <si>
    <t>RGN214336</t>
  </si>
  <si>
    <t>RGN214337</t>
  </si>
  <si>
    <t>RGN214338</t>
  </si>
  <si>
    <t>RGN214339</t>
  </si>
  <si>
    <t>RGN214401</t>
  </si>
  <si>
    <t>RGN214402</t>
  </si>
  <si>
    <t>RGN214403</t>
  </si>
  <si>
    <t>RGN214404</t>
  </si>
  <si>
    <t>RGN214405</t>
  </si>
  <si>
    <t>RGN214406</t>
  </si>
  <si>
    <t>RGN214407</t>
  </si>
  <si>
    <t>RGN214408</t>
  </si>
  <si>
    <t>RGN214409</t>
  </si>
  <si>
    <t>RGN214410</t>
  </si>
  <si>
    <t>RGN214411</t>
  </si>
  <si>
    <t>RGN214412</t>
  </si>
  <si>
    <t>RGN214413</t>
  </si>
  <si>
    <t>RGN214414</t>
  </si>
  <si>
    <t>RGN214415</t>
  </si>
  <si>
    <t>RGN214416</t>
  </si>
  <si>
    <t>RGN214417</t>
  </si>
  <si>
    <t>RGN214418</t>
  </si>
  <si>
    <t>RGN214419</t>
  </si>
  <si>
    <t>RGN214420</t>
  </si>
  <si>
    <t>RGN214421</t>
  </si>
  <si>
    <t>RGN214422</t>
  </si>
  <si>
    <t>RGN214423</t>
  </si>
  <si>
    <t>RGN215185</t>
  </si>
  <si>
    <t>RGN215186</t>
  </si>
  <si>
    <t>RGN215187</t>
  </si>
  <si>
    <t>RGN215188</t>
  </si>
  <si>
    <t>RGN215189</t>
  </si>
  <si>
    <t>RGN215190</t>
  </si>
  <si>
    <t>RGN215191</t>
  </si>
  <si>
    <t>RGN215192</t>
  </si>
  <si>
    <t>RGN215193</t>
  </si>
  <si>
    <t>RGN215194</t>
  </si>
  <si>
    <t>RGN215195</t>
  </si>
  <si>
    <t>RGN215196</t>
  </si>
  <si>
    <t>RGN215197</t>
  </si>
  <si>
    <t>RGN215198</t>
  </si>
  <si>
    <t>RGN215199</t>
  </si>
  <si>
    <t>RGN215200</t>
  </si>
  <si>
    <t>RGN215201</t>
  </si>
  <si>
    <t>RGN215202</t>
  </si>
  <si>
    <t>RGN215203</t>
  </si>
  <si>
    <t>RGN215204</t>
  </si>
  <si>
    <t>RGN215205</t>
  </si>
  <si>
    <t>RGN215206</t>
  </si>
  <si>
    <t>RGN215207</t>
  </si>
  <si>
    <t>RGN215208</t>
  </si>
  <si>
    <t>RGN215209</t>
  </si>
  <si>
    <t>RGN215210</t>
  </si>
  <si>
    <t>RGN215211</t>
  </si>
  <si>
    <t>RGN215212</t>
  </si>
  <si>
    <t>RGN215213</t>
  </si>
  <si>
    <t>RGN215214</t>
  </si>
  <si>
    <t>RGN215215</t>
  </si>
  <si>
    <t>RGN215216</t>
  </si>
  <si>
    <t>RGN215217</t>
  </si>
  <si>
    <t>RGN215218</t>
  </si>
  <si>
    <t>RGN215219</t>
  </si>
  <si>
    <t>RGN215858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</si>
</sst>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1"/>
  <sheetViews>
    <sheetView tabSelected="1" zoomScale="90" zoomScaleNormal="90" workbookViewId="0">
      <pane xSplit="3" ySplit="4" topLeftCell="D122" activePane="bottomRight" state="frozen"/>
      <selection pane="topRight" activeCell="F1" sqref="F1"/>
      <selection pane="bottomLeft" activeCell="A2" sqref="A2"/>
      <selection pane="bottomRight" activeCell="E129" sqref="E129"/>
    </sheetView>
  </sheetViews>
  <sheetFormatPr defaultRowHeight="12" outlineLevelRow="2"/>
  <cols>
    <col min="1" max="1" width="18.570312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5" customFormat="1" ht="24" customHeight="1">
      <c r="A1" s="37" t="s">
        <v>265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36" customFormat="1" ht="24" customHeight="1">
      <c r="A2" s="38" t="s">
        <v>264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35" customFormat="1" ht="24.75" customHeight="1">
      <c r="A3" s="39" t="s">
        <v>263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4">
      <c r="A4" s="1" t="s">
        <v>221</v>
      </c>
      <c r="B4" s="1" t="s">
        <v>0</v>
      </c>
      <c r="C4" s="1" t="s">
        <v>222</v>
      </c>
      <c r="D4" s="1" t="s">
        <v>1</v>
      </c>
      <c r="E4" s="1" t="s">
        <v>270</v>
      </c>
      <c r="F4" s="1" t="s">
        <v>219</v>
      </c>
      <c r="G4" s="1" t="s">
        <v>220</v>
      </c>
      <c r="H4" s="1" t="s">
        <v>224</v>
      </c>
      <c r="I4" s="1" t="s">
        <v>2</v>
      </c>
      <c r="J4" s="1" t="s">
        <v>223</v>
      </c>
      <c r="K4" s="21" t="s">
        <v>267</v>
      </c>
      <c r="L4" s="21" t="s">
        <v>268</v>
      </c>
      <c r="M4" s="22" t="s">
        <v>225</v>
      </c>
      <c r="N4" s="1" t="s">
        <v>226</v>
      </c>
      <c r="O4" s="1" t="s">
        <v>269</v>
      </c>
    </row>
    <row r="5" spans="1:15" ht="36" outlineLevel="2">
      <c r="A5" s="27" t="s">
        <v>227</v>
      </c>
      <c r="B5" s="6" t="s">
        <v>27</v>
      </c>
      <c r="C5" s="3">
        <v>1</v>
      </c>
      <c r="D5" s="6" t="s">
        <v>28</v>
      </c>
      <c r="E5" s="43" t="s">
        <v>271</v>
      </c>
      <c r="F5" s="6" t="s">
        <v>4</v>
      </c>
      <c r="G5" s="6" t="s">
        <v>21</v>
      </c>
      <c r="H5" s="31" t="s">
        <v>28</v>
      </c>
      <c r="I5" s="31" t="s">
        <v>262</v>
      </c>
      <c r="J5" s="7"/>
      <c r="K5" s="33">
        <v>9500</v>
      </c>
      <c r="L5" s="4">
        <f t="shared" ref="L5:L11" si="0">J5*K5</f>
        <v>0</v>
      </c>
      <c r="M5" s="23">
        <v>0.2</v>
      </c>
      <c r="N5" s="4">
        <f t="shared" ref="N5:N11" si="1">L5*M5</f>
        <v>0</v>
      </c>
      <c r="O5" s="4">
        <f t="shared" ref="O5:O11" si="2">L5+N5</f>
        <v>0</v>
      </c>
    </row>
    <row r="6" spans="1:15" ht="36" outlineLevel="2">
      <c r="A6" s="27" t="s">
        <v>227</v>
      </c>
      <c r="B6" s="6" t="s">
        <v>27</v>
      </c>
      <c r="C6" s="3">
        <v>2</v>
      </c>
      <c r="D6" s="6" t="s">
        <v>29</v>
      </c>
      <c r="E6" s="43" t="s">
        <v>272</v>
      </c>
      <c r="F6" s="6" t="s">
        <v>4</v>
      </c>
      <c r="G6" s="6" t="s">
        <v>25</v>
      </c>
      <c r="H6" s="6" t="s">
        <v>29</v>
      </c>
      <c r="I6" s="6" t="s">
        <v>262</v>
      </c>
      <c r="J6" s="7"/>
      <c r="K6" s="4">
        <v>12500</v>
      </c>
      <c r="L6" s="4">
        <f t="shared" si="0"/>
        <v>0</v>
      </c>
      <c r="M6" s="23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7" t="s">
        <v>227</v>
      </c>
      <c r="B7" s="6" t="s">
        <v>27</v>
      </c>
      <c r="C7" s="3">
        <v>3</v>
      </c>
      <c r="D7" s="6" t="s">
        <v>30</v>
      </c>
      <c r="E7" s="43" t="s">
        <v>273</v>
      </c>
      <c r="F7" s="6" t="s">
        <v>4</v>
      </c>
      <c r="G7" s="6" t="s">
        <v>31</v>
      </c>
      <c r="H7" s="6" t="s">
        <v>30</v>
      </c>
      <c r="I7" s="6" t="s">
        <v>262</v>
      </c>
      <c r="J7" s="7"/>
      <c r="K7" s="4">
        <v>7200</v>
      </c>
      <c r="L7" s="4">
        <f t="shared" si="0"/>
        <v>0</v>
      </c>
      <c r="M7" s="23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7" t="s">
        <v>227</v>
      </c>
      <c r="B8" s="6" t="s">
        <v>27</v>
      </c>
      <c r="C8" s="3">
        <v>4</v>
      </c>
      <c r="D8" s="6" t="s">
        <v>32</v>
      </c>
      <c r="E8" s="43" t="s">
        <v>274</v>
      </c>
      <c r="F8" s="6" t="s">
        <v>4</v>
      </c>
      <c r="G8" s="6" t="s">
        <v>31</v>
      </c>
      <c r="H8" s="6" t="s">
        <v>32</v>
      </c>
      <c r="I8" s="6" t="s">
        <v>262</v>
      </c>
      <c r="J8" s="7"/>
      <c r="K8" s="4">
        <v>7200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7" t="s">
        <v>227</v>
      </c>
      <c r="B9" s="6" t="s">
        <v>27</v>
      </c>
      <c r="C9" s="3">
        <v>5</v>
      </c>
      <c r="D9" s="6" t="s">
        <v>33</v>
      </c>
      <c r="E9" s="43" t="s">
        <v>275</v>
      </c>
      <c r="F9" s="6" t="s">
        <v>4</v>
      </c>
      <c r="G9" s="6" t="s">
        <v>31</v>
      </c>
      <c r="H9" s="6" t="s">
        <v>33</v>
      </c>
      <c r="I9" s="6" t="s">
        <v>262</v>
      </c>
      <c r="J9" s="7"/>
      <c r="K9" s="4">
        <v>7200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customFormat="1" ht="36" outlineLevel="2">
      <c r="A10" s="27" t="s">
        <v>227</v>
      </c>
      <c r="B10" s="6" t="s">
        <v>27</v>
      </c>
      <c r="C10" s="3">
        <v>6</v>
      </c>
      <c r="D10" s="6" t="s">
        <v>34</v>
      </c>
      <c r="E10" s="43" t="s">
        <v>276</v>
      </c>
      <c r="F10" s="6" t="s">
        <v>4</v>
      </c>
      <c r="G10" s="6" t="s">
        <v>35</v>
      </c>
      <c r="H10" s="6" t="s">
        <v>34</v>
      </c>
      <c r="I10" s="6" t="s">
        <v>262</v>
      </c>
      <c r="J10" s="7"/>
      <c r="K10" s="4">
        <v>2500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customFormat="1" ht="36.75" outlineLevel="2" thickBot="1">
      <c r="A11" s="27" t="s">
        <v>227</v>
      </c>
      <c r="B11" s="6" t="s">
        <v>27</v>
      </c>
      <c r="C11" s="3">
        <v>7</v>
      </c>
      <c r="D11" s="6" t="s">
        <v>36</v>
      </c>
      <c r="E11" s="43" t="s">
        <v>277</v>
      </c>
      <c r="F11" s="6" t="s">
        <v>4</v>
      </c>
      <c r="G11" s="6" t="s">
        <v>5</v>
      </c>
      <c r="H11" s="32" t="s">
        <v>36</v>
      </c>
      <c r="I11" s="6" t="s">
        <v>262</v>
      </c>
      <c r="J11" s="7"/>
      <c r="K11" s="34">
        <v>2100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customFormat="1" ht="15.75" thickBot="1">
      <c r="A12" s="40" t="s">
        <v>234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28">
        <f>SUBTOTAL(9,L5:L11)</f>
        <v>0</v>
      </c>
      <c r="M12" s="29"/>
      <c r="N12" s="30">
        <f>SUBTOTAL(9,N5:N11)</f>
        <v>0</v>
      </c>
      <c r="O12" s="30">
        <f>SUBTOTAL(9,O5:O11)</f>
        <v>0</v>
      </c>
    </row>
    <row r="13" spans="1:15" ht="36" outlineLevel="2">
      <c r="A13" s="27" t="s">
        <v>228</v>
      </c>
      <c r="B13" s="6" t="s">
        <v>49</v>
      </c>
      <c r="C13" s="3">
        <v>1</v>
      </c>
      <c r="D13" s="6" t="s">
        <v>50</v>
      </c>
      <c r="E13" s="43" t="s">
        <v>278</v>
      </c>
      <c r="F13" s="6" t="s">
        <v>4</v>
      </c>
      <c r="G13" s="6" t="s">
        <v>51</v>
      </c>
      <c r="H13" s="31" t="s">
        <v>258</v>
      </c>
      <c r="I13" s="31" t="s">
        <v>248</v>
      </c>
      <c r="J13" s="7"/>
      <c r="K13" s="33">
        <v>3200</v>
      </c>
      <c r="L13" s="4">
        <f t="shared" ref="L13:L17" si="3">J13*K13</f>
        <v>0</v>
      </c>
      <c r="M13" s="23">
        <v>0.2</v>
      </c>
      <c r="N13" s="4">
        <f t="shared" ref="N13:N17" si="4">L13*M13</f>
        <v>0</v>
      </c>
      <c r="O13" s="4">
        <f t="shared" ref="O13:O17" si="5">L13+N13</f>
        <v>0</v>
      </c>
    </row>
    <row r="14" spans="1:15" ht="24" outlineLevel="2">
      <c r="A14" s="27" t="s">
        <v>228</v>
      </c>
      <c r="B14" s="6" t="s">
        <v>49</v>
      </c>
      <c r="C14" s="3">
        <v>2</v>
      </c>
      <c r="D14" s="6" t="s">
        <v>52</v>
      </c>
      <c r="E14" s="43" t="s">
        <v>279</v>
      </c>
      <c r="F14" s="6" t="s">
        <v>4</v>
      </c>
      <c r="G14" s="6" t="s">
        <v>42</v>
      </c>
      <c r="H14" s="31" t="s">
        <v>259</v>
      </c>
      <c r="I14" s="6" t="s">
        <v>248</v>
      </c>
      <c r="J14" s="7"/>
      <c r="K14" s="4">
        <v>4250</v>
      </c>
      <c r="L14" s="4">
        <f t="shared" si="3"/>
        <v>0</v>
      </c>
      <c r="M14" s="23">
        <v>0.2</v>
      </c>
      <c r="N14" s="4">
        <f t="shared" si="4"/>
        <v>0</v>
      </c>
      <c r="O14" s="4">
        <f t="shared" si="5"/>
        <v>0</v>
      </c>
    </row>
    <row r="15" spans="1:15" ht="24" outlineLevel="2">
      <c r="A15" s="27" t="s">
        <v>228</v>
      </c>
      <c r="B15" s="6" t="s">
        <v>49</v>
      </c>
      <c r="C15" s="3">
        <v>3</v>
      </c>
      <c r="D15" s="6" t="s">
        <v>53</v>
      </c>
      <c r="E15" s="43" t="s">
        <v>280</v>
      </c>
      <c r="F15" s="6" t="s">
        <v>4</v>
      </c>
      <c r="G15" s="6" t="s">
        <v>43</v>
      </c>
      <c r="H15" s="31" t="s">
        <v>260</v>
      </c>
      <c r="I15" s="6" t="s">
        <v>248</v>
      </c>
      <c r="J15" s="7"/>
      <c r="K15" s="4">
        <v>4560</v>
      </c>
      <c r="L15" s="4">
        <f t="shared" si="3"/>
        <v>0</v>
      </c>
      <c r="M15" s="23">
        <v>0.2</v>
      </c>
      <c r="N15" s="4">
        <f t="shared" si="4"/>
        <v>0</v>
      </c>
      <c r="O15" s="4">
        <f t="shared" si="5"/>
        <v>0</v>
      </c>
    </row>
    <row r="16" spans="1:15" ht="24" outlineLevel="2">
      <c r="A16" s="27" t="s">
        <v>228</v>
      </c>
      <c r="B16" s="6" t="s">
        <v>49</v>
      </c>
      <c r="C16" s="3">
        <v>4</v>
      </c>
      <c r="D16" s="6" t="s">
        <v>54</v>
      </c>
      <c r="E16" s="43" t="s">
        <v>281</v>
      </c>
      <c r="F16" s="6" t="s">
        <v>4</v>
      </c>
      <c r="G16" s="6" t="s">
        <v>55</v>
      </c>
      <c r="H16" s="31" t="s">
        <v>261</v>
      </c>
      <c r="I16" s="6" t="s">
        <v>248</v>
      </c>
      <c r="J16" s="7"/>
      <c r="K16" s="4">
        <v>4600</v>
      </c>
      <c r="L16" s="4">
        <f t="shared" si="3"/>
        <v>0</v>
      </c>
      <c r="M16" s="23">
        <v>0.2</v>
      </c>
      <c r="N16" s="4">
        <f t="shared" si="4"/>
        <v>0</v>
      </c>
      <c r="O16" s="4">
        <f t="shared" si="5"/>
        <v>0</v>
      </c>
    </row>
    <row r="17" spans="1:15" ht="24.75" outlineLevel="2" thickBot="1">
      <c r="A17" s="27" t="s">
        <v>228</v>
      </c>
      <c r="B17" s="6" t="s">
        <v>49</v>
      </c>
      <c r="C17" s="3">
        <v>5</v>
      </c>
      <c r="D17" s="6" t="s">
        <v>56</v>
      </c>
      <c r="E17" s="43" t="s">
        <v>282</v>
      </c>
      <c r="F17" s="6" t="s">
        <v>4</v>
      </c>
      <c r="G17" s="6" t="s">
        <v>57</v>
      </c>
      <c r="H17" s="32" t="s">
        <v>56</v>
      </c>
      <c r="I17" s="32" t="s">
        <v>248</v>
      </c>
      <c r="J17" s="7"/>
      <c r="K17" s="34">
        <v>4500</v>
      </c>
      <c r="L17" s="4">
        <f t="shared" si="3"/>
        <v>0</v>
      </c>
      <c r="M17" s="23">
        <v>0.2</v>
      </c>
      <c r="N17" s="4">
        <f t="shared" si="4"/>
        <v>0</v>
      </c>
      <c r="O17" s="4">
        <f t="shared" si="5"/>
        <v>0</v>
      </c>
    </row>
    <row r="18" spans="1:15" customFormat="1" ht="15.75" thickBot="1">
      <c r="A18" s="40" t="s">
        <v>235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28">
        <f>SUBTOTAL(9,L13:L17)</f>
        <v>0</v>
      </c>
      <c r="M18" s="29"/>
      <c r="N18" s="30">
        <f>SUBTOTAL(9,N13:N17)</f>
        <v>0</v>
      </c>
      <c r="O18" s="30">
        <f>SUBTOTAL(9,O13:O17)</f>
        <v>0</v>
      </c>
    </row>
    <row r="19" spans="1:15" ht="24" outlineLevel="2">
      <c r="A19" s="27" t="s">
        <v>229</v>
      </c>
      <c r="B19" s="6" t="s">
        <v>79</v>
      </c>
      <c r="C19" s="3">
        <v>1</v>
      </c>
      <c r="D19" s="6" t="s">
        <v>80</v>
      </c>
      <c r="E19" s="43" t="s">
        <v>283</v>
      </c>
      <c r="F19" s="6" t="s">
        <v>4</v>
      </c>
      <c r="G19" s="6" t="s">
        <v>24</v>
      </c>
      <c r="H19" s="31" t="s">
        <v>80</v>
      </c>
      <c r="I19" s="31" t="s">
        <v>248</v>
      </c>
      <c r="J19" s="7"/>
      <c r="K19" s="33">
        <v>3800</v>
      </c>
      <c r="L19" s="4">
        <f t="shared" ref="L19:L36" si="6">J19*K19</f>
        <v>0</v>
      </c>
      <c r="M19" s="23">
        <v>0.2</v>
      </c>
      <c r="N19" s="4">
        <f t="shared" ref="N19:N52" si="7">L19*M19</f>
        <v>0</v>
      </c>
      <c r="O19" s="4">
        <f t="shared" ref="O19:O52" si="8">L19+N19</f>
        <v>0</v>
      </c>
    </row>
    <row r="20" spans="1:15" customFormat="1" ht="24" outlineLevel="2">
      <c r="A20" s="27" t="s">
        <v>229</v>
      </c>
      <c r="B20" s="6" t="s">
        <v>79</v>
      </c>
      <c r="C20" s="3">
        <v>2</v>
      </c>
      <c r="D20" s="6" t="s">
        <v>81</v>
      </c>
      <c r="E20" s="43" t="s">
        <v>284</v>
      </c>
      <c r="F20" s="6" t="s">
        <v>4</v>
      </c>
      <c r="G20" s="6" t="s">
        <v>82</v>
      </c>
      <c r="H20" s="6" t="s">
        <v>81</v>
      </c>
      <c r="I20" s="6" t="s">
        <v>248</v>
      </c>
      <c r="J20" s="7"/>
      <c r="K20" s="4">
        <v>16100</v>
      </c>
      <c r="L20" s="4">
        <f t="shared" si="6"/>
        <v>0</v>
      </c>
      <c r="M20" s="23">
        <v>0.2</v>
      </c>
      <c r="N20" s="4">
        <f t="shared" si="7"/>
        <v>0</v>
      </c>
      <c r="O20" s="4">
        <f t="shared" si="8"/>
        <v>0</v>
      </c>
    </row>
    <row r="21" spans="1:15" customFormat="1" ht="24" outlineLevel="2">
      <c r="A21" s="27" t="s">
        <v>229</v>
      </c>
      <c r="B21" s="6" t="s">
        <v>79</v>
      </c>
      <c r="C21" s="3">
        <v>3</v>
      </c>
      <c r="D21" s="6" t="s">
        <v>83</v>
      </c>
      <c r="E21" s="43" t="s">
        <v>285</v>
      </c>
      <c r="F21" s="6" t="s">
        <v>4</v>
      </c>
      <c r="G21" s="6" t="s">
        <v>84</v>
      </c>
      <c r="H21" s="6" t="s">
        <v>83</v>
      </c>
      <c r="I21" s="6" t="s">
        <v>248</v>
      </c>
      <c r="J21" s="7"/>
      <c r="K21" s="4">
        <v>3200</v>
      </c>
      <c r="L21" s="4">
        <f t="shared" si="6"/>
        <v>0</v>
      </c>
      <c r="M21" s="23">
        <v>0.2</v>
      </c>
      <c r="N21" s="4">
        <f t="shared" si="7"/>
        <v>0</v>
      </c>
      <c r="O21" s="4">
        <f t="shared" si="8"/>
        <v>0</v>
      </c>
    </row>
    <row r="22" spans="1:15" ht="24" outlineLevel="2">
      <c r="A22" s="27" t="s">
        <v>229</v>
      </c>
      <c r="B22" s="6" t="s">
        <v>79</v>
      </c>
      <c r="C22" s="3">
        <v>4</v>
      </c>
      <c r="D22" s="6" t="s">
        <v>85</v>
      </c>
      <c r="E22" s="43" t="s">
        <v>286</v>
      </c>
      <c r="F22" s="6" t="s">
        <v>4</v>
      </c>
      <c r="G22" s="6" t="s">
        <v>86</v>
      </c>
      <c r="H22" s="6" t="s">
        <v>85</v>
      </c>
      <c r="I22" s="6" t="s">
        <v>247</v>
      </c>
      <c r="J22" s="7"/>
      <c r="K22" s="4">
        <v>3600</v>
      </c>
      <c r="L22" s="4">
        <f t="shared" si="6"/>
        <v>0</v>
      </c>
      <c r="M22" s="23">
        <v>0.2</v>
      </c>
      <c r="N22" s="4">
        <f t="shared" si="7"/>
        <v>0</v>
      </c>
      <c r="O22" s="4">
        <f t="shared" si="8"/>
        <v>0</v>
      </c>
    </row>
    <row r="23" spans="1:15" ht="24" outlineLevel="2">
      <c r="A23" s="27" t="s">
        <v>229</v>
      </c>
      <c r="B23" s="6" t="s">
        <v>79</v>
      </c>
      <c r="C23" s="3">
        <v>5</v>
      </c>
      <c r="D23" s="6" t="s">
        <v>85</v>
      </c>
      <c r="E23" s="43" t="s">
        <v>287</v>
      </c>
      <c r="F23" s="6" t="s">
        <v>4</v>
      </c>
      <c r="G23" s="6" t="s">
        <v>87</v>
      </c>
      <c r="H23" s="6" t="s">
        <v>85</v>
      </c>
      <c r="I23" s="6" t="s">
        <v>248</v>
      </c>
      <c r="J23" s="7"/>
      <c r="K23" s="4">
        <v>4200</v>
      </c>
      <c r="L23" s="4">
        <f t="shared" si="6"/>
        <v>0</v>
      </c>
      <c r="M23" s="23">
        <v>0.2</v>
      </c>
      <c r="N23" s="4">
        <f t="shared" si="7"/>
        <v>0</v>
      </c>
      <c r="O23" s="4">
        <f t="shared" si="8"/>
        <v>0</v>
      </c>
    </row>
    <row r="24" spans="1:15" ht="24" outlineLevel="2">
      <c r="A24" s="27" t="s">
        <v>229</v>
      </c>
      <c r="B24" s="6" t="s">
        <v>79</v>
      </c>
      <c r="C24" s="3">
        <v>6</v>
      </c>
      <c r="D24" s="6" t="s">
        <v>88</v>
      </c>
      <c r="E24" s="43" t="s">
        <v>288</v>
      </c>
      <c r="F24" s="6" t="s">
        <v>4</v>
      </c>
      <c r="G24" s="6" t="s">
        <v>86</v>
      </c>
      <c r="H24" s="6" t="s">
        <v>88</v>
      </c>
      <c r="I24" s="6" t="s">
        <v>247</v>
      </c>
      <c r="J24" s="7"/>
      <c r="K24" s="4">
        <v>3600</v>
      </c>
      <c r="L24" s="4">
        <f t="shared" si="6"/>
        <v>0</v>
      </c>
      <c r="M24" s="23">
        <v>0.2</v>
      </c>
      <c r="N24" s="4">
        <f t="shared" si="7"/>
        <v>0</v>
      </c>
      <c r="O24" s="4">
        <f t="shared" si="8"/>
        <v>0</v>
      </c>
    </row>
    <row r="25" spans="1:15" ht="24" outlineLevel="2">
      <c r="A25" s="27" t="s">
        <v>229</v>
      </c>
      <c r="B25" s="6" t="s">
        <v>79</v>
      </c>
      <c r="C25" s="3">
        <v>7</v>
      </c>
      <c r="D25" s="6" t="s">
        <v>88</v>
      </c>
      <c r="E25" s="43" t="s">
        <v>289</v>
      </c>
      <c r="F25" s="6" t="s">
        <v>4</v>
      </c>
      <c r="G25" s="6" t="s">
        <v>87</v>
      </c>
      <c r="H25" s="6" t="s">
        <v>88</v>
      </c>
      <c r="I25" s="6" t="s">
        <v>248</v>
      </c>
      <c r="J25" s="7"/>
      <c r="K25" s="4">
        <v>4200</v>
      </c>
      <c r="L25" s="4">
        <f t="shared" si="6"/>
        <v>0</v>
      </c>
      <c r="M25" s="23">
        <v>0.2</v>
      </c>
      <c r="N25" s="4">
        <f t="shared" si="7"/>
        <v>0</v>
      </c>
      <c r="O25" s="4">
        <f t="shared" si="8"/>
        <v>0</v>
      </c>
    </row>
    <row r="26" spans="1:15" customFormat="1" ht="24" outlineLevel="2">
      <c r="A26" s="27" t="s">
        <v>229</v>
      </c>
      <c r="B26" s="6" t="s">
        <v>79</v>
      </c>
      <c r="C26" s="3">
        <v>8</v>
      </c>
      <c r="D26" s="6" t="s">
        <v>89</v>
      </c>
      <c r="E26" s="43" t="s">
        <v>290</v>
      </c>
      <c r="F26" s="6" t="s">
        <v>4</v>
      </c>
      <c r="G26" s="6" t="s">
        <v>90</v>
      </c>
      <c r="H26" s="6" t="s">
        <v>89</v>
      </c>
      <c r="I26" s="6" t="s">
        <v>248</v>
      </c>
      <c r="J26" s="7"/>
      <c r="K26" s="4">
        <v>1440</v>
      </c>
      <c r="L26" s="4">
        <f t="shared" si="6"/>
        <v>0</v>
      </c>
      <c r="M26" s="23">
        <v>0.2</v>
      </c>
      <c r="N26" s="4">
        <f t="shared" si="7"/>
        <v>0</v>
      </c>
      <c r="O26" s="4">
        <f t="shared" si="8"/>
        <v>0</v>
      </c>
    </row>
    <row r="27" spans="1:15" ht="24" outlineLevel="2">
      <c r="A27" s="27" t="s">
        <v>229</v>
      </c>
      <c r="B27" s="6" t="s">
        <v>79</v>
      </c>
      <c r="C27" s="3">
        <v>9</v>
      </c>
      <c r="D27" s="6" t="s">
        <v>91</v>
      </c>
      <c r="E27" s="43" t="s">
        <v>291</v>
      </c>
      <c r="F27" s="6" t="s">
        <v>4</v>
      </c>
      <c r="G27" s="6" t="s">
        <v>92</v>
      </c>
      <c r="H27" s="6" t="s">
        <v>249</v>
      </c>
      <c r="I27" s="6" t="s">
        <v>248</v>
      </c>
      <c r="J27" s="7"/>
      <c r="K27" s="4">
        <v>6800</v>
      </c>
      <c r="L27" s="4">
        <f t="shared" si="6"/>
        <v>0</v>
      </c>
      <c r="M27" s="23">
        <v>0.2</v>
      </c>
      <c r="N27" s="4">
        <f t="shared" si="7"/>
        <v>0</v>
      </c>
      <c r="O27" s="4">
        <f t="shared" si="8"/>
        <v>0</v>
      </c>
    </row>
    <row r="28" spans="1:15" ht="24" outlineLevel="2">
      <c r="A28" s="27" t="s">
        <v>229</v>
      </c>
      <c r="B28" s="6" t="s">
        <v>79</v>
      </c>
      <c r="C28" s="3">
        <v>10</v>
      </c>
      <c r="D28" s="6" t="s">
        <v>93</v>
      </c>
      <c r="E28" s="43" t="s">
        <v>292</v>
      </c>
      <c r="F28" s="6" t="s">
        <v>4</v>
      </c>
      <c r="G28" s="6" t="s">
        <v>92</v>
      </c>
      <c r="H28" s="6" t="s">
        <v>93</v>
      </c>
      <c r="I28" s="6" t="s">
        <v>248</v>
      </c>
      <c r="J28" s="7"/>
      <c r="K28" s="4">
        <v>6800</v>
      </c>
      <c r="L28" s="4">
        <f t="shared" si="6"/>
        <v>0</v>
      </c>
      <c r="M28" s="23">
        <v>0.2</v>
      </c>
      <c r="N28" s="4">
        <f t="shared" si="7"/>
        <v>0</v>
      </c>
      <c r="O28" s="4">
        <f t="shared" si="8"/>
        <v>0</v>
      </c>
    </row>
    <row r="29" spans="1:15" ht="24" outlineLevel="2">
      <c r="A29" s="27" t="s">
        <v>229</v>
      </c>
      <c r="B29" s="6" t="s">
        <v>79</v>
      </c>
      <c r="C29" s="3">
        <v>11</v>
      </c>
      <c r="D29" s="6" t="s">
        <v>94</v>
      </c>
      <c r="E29" s="43" t="s">
        <v>293</v>
      </c>
      <c r="F29" s="6" t="s">
        <v>4</v>
      </c>
      <c r="G29" s="6" t="s">
        <v>39</v>
      </c>
      <c r="H29" s="6" t="s">
        <v>94</v>
      </c>
      <c r="I29" s="6" t="s">
        <v>248</v>
      </c>
      <c r="J29" s="7"/>
      <c r="K29" s="4">
        <v>12750</v>
      </c>
      <c r="L29" s="4">
        <f t="shared" si="6"/>
        <v>0</v>
      </c>
      <c r="M29" s="23">
        <v>0.2</v>
      </c>
      <c r="N29" s="4">
        <f t="shared" si="7"/>
        <v>0</v>
      </c>
      <c r="O29" s="4">
        <f t="shared" si="8"/>
        <v>0</v>
      </c>
    </row>
    <row r="30" spans="1:15" ht="24" outlineLevel="2">
      <c r="A30" s="27" t="s">
        <v>229</v>
      </c>
      <c r="B30" s="6" t="s">
        <v>79</v>
      </c>
      <c r="C30" s="3">
        <v>12</v>
      </c>
      <c r="D30" s="6" t="s">
        <v>95</v>
      </c>
      <c r="E30" s="43" t="s">
        <v>294</v>
      </c>
      <c r="F30" s="6" t="s">
        <v>4</v>
      </c>
      <c r="G30" s="6" t="s">
        <v>39</v>
      </c>
      <c r="H30" s="6" t="s">
        <v>250</v>
      </c>
      <c r="I30" s="6" t="s">
        <v>248</v>
      </c>
      <c r="J30" s="7"/>
      <c r="K30" s="4">
        <v>10600</v>
      </c>
      <c r="L30" s="4">
        <f t="shared" si="6"/>
        <v>0</v>
      </c>
      <c r="M30" s="23">
        <v>0.2</v>
      </c>
      <c r="N30" s="4">
        <f t="shared" si="7"/>
        <v>0</v>
      </c>
      <c r="O30" s="4">
        <f t="shared" si="8"/>
        <v>0</v>
      </c>
    </row>
    <row r="31" spans="1:15" ht="24" outlineLevel="2">
      <c r="A31" s="27" t="s">
        <v>229</v>
      </c>
      <c r="B31" s="6" t="s">
        <v>79</v>
      </c>
      <c r="C31" s="3">
        <v>13</v>
      </c>
      <c r="D31" s="6" t="s">
        <v>96</v>
      </c>
      <c r="E31" s="43" t="s">
        <v>295</v>
      </c>
      <c r="F31" s="6" t="s">
        <v>4</v>
      </c>
      <c r="G31" s="6" t="s">
        <v>97</v>
      </c>
      <c r="H31" s="6" t="s">
        <v>96</v>
      </c>
      <c r="I31" s="6" t="s">
        <v>247</v>
      </c>
      <c r="J31" s="7"/>
      <c r="K31" s="4">
        <v>9000</v>
      </c>
      <c r="L31" s="4">
        <f t="shared" si="6"/>
        <v>0</v>
      </c>
      <c r="M31" s="23">
        <v>0.2</v>
      </c>
      <c r="N31" s="4">
        <f t="shared" si="7"/>
        <v>0</v>
      </c>
      <c r="O31" s="4">
        <f t="shared" si="8"/>
        <v>0</v>
      </c>
    </row>
    <row r="32" spans="1:15" ht="24" outlineLevel="2">
      <c r="A32" s="27" t="s">
        <v>229</v>
      </c>
      <c r="B32" s="6" t="s">
        <v>79</v>
      </c>
      <c r="C32" s="3">
        <v>14</v>
      </c>
      <c r="D32" s="6" t="s">
        <v>59</v>
      </c>
      <c r="E32" s="43" t="s">
        <v>296</v>
      </c>
      <c r="F32" s="6" t="s">
        <v>4</v>
      </c>
      <c r="G32" s="6" t="s">
        <v>98</v>
      </c>
      <c r="H32" s="6" t="s">
        <v>59</v>
      </c>
      <c r="I32" s="6" t="s">
        <v>248</v>
      </c>
      <c r="J32" s="7"/>
      <c r="K32" s="4">
        <v>5900</v>
      </c>
      <c r="L32" s="4">
        <f t="shared" si="6"/>
        <v>0</v>
      </c>
      <c r="M32" s="23">
        <v>0.2</v>
      </c>
      <c r="N32" s="4">
        <f t="shared" si="7"/>
        <v>0</v>
      </c>
      <c r="O32" s="4">
        <f t="shared" si="8"/>
        <v>0</v>
      </c>
    </row>
    <row r="33" spans="1:15" ht="24" outlineLevel="2">
      <c r="A33" s="27" t="s">
        <v>229</v>
      </c>
      <c r="B33" s="6" t="s">
        <v>79</v>
      </c>
      <c r="C33" s="3">
        <v>15</v>
      </c>
      <c r="D33" s="6" t="s">
        <v>13</v>
      </c>
      <c r="E33" s="43" t="s">
        <v>297</v>
      </c>
      <c r="F33" s="6" t="s">
        <v>4</v>
      </c>
      <c r="G33" s="6" t="s">
        <v>99</v>
      </c>
      <c r="H33" s="6" t="s">
        <v>13</v>
      </c>
      <c r="I33" s="6" t="s">
        <v>248</v>
      </c>
      <c r="J33" s="7"/>
      <c r="K33" s="4">
        <v>4700</v>
      </c>
      <c r="L33" s="4">
        <f t="shared" si="6"/>
        <v>0</v>
      </c>
      <c r="M33" s="23">
        <v>0.2</v>
      </c>
      <c r="N33" s="4">
        <f t="shared" si="7"/>
        <v>0</v>
      </c>
      <c r="O33" s="4">
        <f t="shared" si="8"/>
        <v>0</v>
      </c>
    </row>
    <row r="34" spans="1:15" ht="24" outlineLevel="2">
      <c r="A34" s="27" t="s">
        <v>229</v>
      </c>
      <c r="B34" s="6" t="s">
        <v>79</v>
      </c>
      <c r="C34" s="3">
        <v>16</v>
      </c>
      <c r="D34" s="6" t="s">
        <v>77</v>
      </c>
      <c r="E34" s="43" t="s">
        <v>298</v>
      </c>
      <c r="F34" s="6" t="s">
        <v>4</v>
      </c>
      <c r="G34" s="6" t="s">
        <v>40</v>
      </c>
      <c r="H34" s="6" t="s">
        <v>77</v>
      </c>
      <c r="I34" s="6" t="s">
        <v>247</v>
      </c>
      <c r="J34" s="7"/>
      <c r="K34" s="4">
        <v>9000</v>
      </c>
      <c r="L34" s="4">
        <f t="shared" si="6"/>
        <v>0</v>
      </c>
      <c r="M34" s="23">
        <v>0.2</v>
      </c>
      <c r="N34" s="4">
        <f t="shared" si="7"/>
        <v>0</v>
      </c>
      <c r="O34" s="4">
        <f t="shared" si="8"/>
        <v>0</v>
      </c>
    </row>
    <row r="35" spans="1:15" customFormat="1" ht="24" outlineLevel="2">
      <c r="A35" s="27" t="s">
        <v>229</v>
      </c>
      <c r="B35" s="6" t="s">
        <v>79</v>
      </c>
      <c r="C35" s="3">
        <v>17</v>
      </c>
      <c r="D35" s="6" t="s">
        <v>100</v>
      </c>
      <c r="E35" s="43" t="s">
        <v>299</v>
      </c>
      <c r="F35" s="6" t="s">
        <v>4</v>
      </c>
      <c r="G35" s="6" t="s">
        <v>69</v>
      </c>
      <c r="H35" s="6" t="s">
        <v>100</v>
      </c>
      <c r="I35" s="6" t="s">
        <v>248</v>
      </c>
      <c r="J35" s="7"/>
      <c r="K35" s="4">
        <v>2100</v>
      </c>
      <c r="L35" s="4">
        <f t="shared" si="6"/>
        <v>0</v>
      </c>
      <c r="M35" s="23">
        <v>0.2</v>
      </c>
      <c r="N35" s="4">
        <f t="shared" si="7"/>
        <v>0</v>
      </c>
      <c r="O35" s="4">
        <f t="shared" si="8"/>
        <v>0</v>
      </c>
    </row>
    <row r="36" spans="1:15" ht="24" outlineLevel="2">
      <c r="A36" s="27" t="s">
        <v>229</v>
      </c>
      <c r="B36" s="6" t="s">
        <v>79</v>
      </c>
      <c r="C36" s="3">
        <v>18</v>
      </c>
      <c r="D36" s="6" t="s">
        <v>101</v>
      </c>
      <c r="E36" s="43" t="s">
        <v>300</v>
      </c>
      <c r="F36" s="6" t="s">
        <v>4</v>
      </c>
      <c r="G36" s="6" t="s">
        <v>39</v>
      </c>
      <c r="H36" s="6" t="s">
        <v>101</v>
      </c>
      <c r="I36" s="6" t="s">
        <v>248</v>
      </c>
      <c r="J36" s="7"/>
      <c r="K36" s="4">
        <v>4400</v>
      </c>
      <c r="L36" s="4">
        <f t="shared" si="6"/>
        <v>0</v>
      </c>
      <c r="M36" s="23">
        <v>0.2</v>
      </c>
      <c r="N36" s="4">
        <f t="shared" si="7"/>
        <v>0</v>
      </c>
      <c r="O36" s="4">
        <f t="shared" si="8"/>
        <v>0</v>
      </c>
    </row>
    <row r="37" spans="1:15" ht="24" outlineLevel="2">
      <c r="A37" s="27" t="s">
        <v>229</v>
      </c>
      <c r="B37" s="6" t="s">
        <v>79</v>
      </c>
      <c r="C37" s="3">
        <v>19</v>
      </c>
      <c r="D37" s="6" t="s">
        <v>101</v>
      </c>
      <c r="E37" s="43" t="s">
        <v>301</v>
      </c>
      <c r="F37" s="6" t="s">
        <v>4</v>
      </c>
      <c r="G37" s="6" t="s">
        <v>102</v>
      </c>
      <c r="H37" s="6" t="s">
        <v>101</v>
      </c>
      <c r="I37" s="6" t="s">
        <v>248</v>
      </c>
      <c r="J37" s="7"/>
      <c r="K37" s="4">
        <v>5300</v>
      </c>
      <c r="L37" s="4">
        <f t="shared" ref="L37:L52" si="9">J37*K37</f>
        <v>0</v>
      </c>
      <c r="M37" s="23">
        <v>0.2</v>
      </c>
      <c r="N37" s="4">
        <f t="shared" si="7"/>
        <v>0</v>
      </c>
      <c r="O37" s="4">
        <f t="shared" si="8"/>
        <v>0</v>
      </c>
    </row>
    <row r="38" spans="1:15" ht="24" outlineLevel="2">
      <c r="A38" s="27" t="s">
        <v>229</v>
      </c>
      <c r="B38" s="6" t="s">
        <v>79</v>
      </c>
      <c r="C38" s="3">
        <v>20</v>
      </c>
      <c r="D38" s="6" t="s">
        <v>103</v>
      </c>
      <c r="E38" s="43" t="s">
        <v>302</v>
      </c>
      <c r="F38" s="6" t="s">
        <v>4</v>
      </c>
      <c r="G38" s="6" t="s">
        <v>104</v>
      </c>
      <c r="H38" s="6" t="s">
        <v>251</v>
      </c>
      <c r="I38" s="6" t="s">
        <v>247</v>
      </c>
      <c r="J38" s="7"/>
      <c r="K38" s="4">
        <v>7200</v>
      </c>
      <c r="L38" s="4">
        <f t="shared" si="9"/>
        <v>0</v>
      </c>
      <c r="M38" s="23">
        <v>0.2</v>
      </c>
      <c r="N38" s="4">
        <f t="shared" si="7"/>
        <v>0</v>
      </c>
      <c r="O38" s="4">
        <f t="shared" si="8"/>
        <v>0</v>
      </c>
    </row>
    <row r="39" spans="1:15" ht="24" outlineLevel="2">
      <c r="A39" s="27" t="s">
        <v>229</v>
      </c>
      <c r="B39" s="6" t="s">
        <v>79</v>
      </c>
      <c r="C39" s="3">
        <v>21</v>
      </c>
      <c r="D39" s="6" t="s">
        <v>103</v>
      </c>
      <c r="E39" s="43" t="s">
        <v>303</v>
      </c>
      <c r="F39" s="6" t="s">
        <v>4</v>
      </c>
      <c r="G39" s="6" t="s">
        <v>102</v>
      </c>
      <c r="H39" s="6" t="s">
        <v>103</v>
      </c>
      <c r="I39" s="6" t="s">
        <v>248</v>
      </c>
      <c r="J39" s="7"/>
      <c r="K39" s="4">
        <v>2855</v>
      </c>
      <c r="L39" s="4">
        <f t="shared" si="9"/>
        <v>0</v>
      </c>
      <c r="M39" s="23">
        <v>0.2</v>
      </c>
      <c r="N39" s="4">
        <f t="shared" si="7"/>
        <v>0</v>
      </c>
      <c r="O39" s="4">
        <f t="shared" si="8"/>
        <v>0</v>
      </c>
    </row>
    <row r="40" spans="1:15" ht="24" outlineLevel="2">
      <c r="A40" s="27" t="s">
        <v>229</v>
      </c>
      <c r="B40" s="6" t="s">
        <v>79</v>
      </c>
      <c r="C40" s="3">
        <v>22</v>
      </c>
      <c r="D40" s="6" t="s">
        <v>105</v>
      </c>
      <c r="E40" s="43" t="s">
        <v>304</v>
      </c>
      <c r="F40" s="6" t="s">
        <v>4</v>
      </c>
      <c r="G40" s="6" t="s">
        <v>106</v>
      </c>
      <c r="H40" s="6" t="s">
        <v>105</v>
      </c>
      <c r="I40" s="6" t="s">
        <v>248</v>
      </c>
      <c r="J40" s="7"/>
      <c r="K40" s="4">
        <v>4950</v>
      </c>
      <c r="L40" s="4">
        <f t="shared" si="9"/>
        <v>0</v>
      </c>
      <c r="M40" s="23">
        <v>0.2</v>
      </c>
      <c r="N40" s="4">
        <f t="shared" si="7"/>
        <v>0</v>
      </c>
      <c r="O40" s="4">
        <f t="shared" si="8"/>
        <v>0</v>
      </c>
    </row>
    <row r="41" spans="1:15" ht="24" outlineLevel="2">
      <c r="A41" s="27" t="s">
        <v>229</v>
      </c>
      <c r="B41" s="6" t="s">
        <v>79</v>
      </c>
      <c r="C41" s="3">
        <v>23</v>
      </c>
      <c r="D41" s="6" t="s">
        <v>107</v>
      </c>
      <c r="E41" s="43" t="s">
        <v>305</v>
      </c>
      <c r="F41" s="6" t="s">
        <v>4</v>
      </c>
      <c r="G41" s="6" t="s">
        <v>16</v>
      </c>
      <c r="H41" s="6" t="s">
        <v>107</v>
      </c>
      <c r="I41" s="6" t="s">
        <v>247</v>
      </c>
      <c r="J41" s="7"/>
      <c r="K41" s="4">
        <v>4950</v>
      </c>
      <c r="L41" s="4">
        <f t="shared" si="9"/>
        <v>0</v>
      </c>
      <c r="M41" s="23">
        <v>0.2</v>
      </c>
      <c r="N41" s="4">
        <f t="shared" si="7"/>
        <v>0</v>
      </c>
      <c r="O41" s="4">
        <f t="shared" si="8"/>
        <v>0</v>
      </c>
    </row>
    <row r="42" spans="1:15" ht="24" outlineLevel="2">
      <c r="A42" s="27" t="s">
        <v>229</v>
      </c>
      <c r="B42" s="6" t="s">
        <v>79</v>
      </c>
      <c r="C42" s="3">
        <v>24</v>
      </c>
      <c r="D42" s="6" t="s">
        <v>108</v>
      </c>
      <c r="E42" s="43" t="s">
        <v>306</v>
      </c>
      <c r="F42" s="6" t="s">
        <v>4</v>
      </c>
      <c r="G42" s="6" t="s">
        <v>109</v>
      </c>
      <c r="H42" s="6" t="s">
        <v>108</v>
      </c>
      <c r="I42" s="6" t="s">
        <v>248</v>
      </c>
      <c r="J42" s="7"/>
      <c r="K42" s="4">
        <v>20800</v>
      </c>
      <c r="L42" s="4">
        <f t="shared" si="9"/>
        <v>0</v>
      </c>
      <c r="M42" s="23">
        <v>0.2</v>
      </c>
      <c r="N42" s="4">
        <f t="shared" si="7"/>
        <v>0</v>
      </c>
      <c r="O42" s="4">
        <f t="shared" si="8"/>
        <v>0</v>
      </c>
    </row>
    <row r="43" spans="1:15" customFormat="1" ht="24" outlineLevel="2">
      <c r="A43" s="27" t="s">
        <v>229</v>
      </c>
      <c r="B43" s="6" t="s">
        <v>79</v>
      </c>
      <c r="C43" s="3">
        <v>25</v>
      </c>
      <c r="D43" s="6" t="s">
        <v>110</v>
      </c>
      <c r="E43" s="43" t="s">
        <v>307</v>
      </c>
      <c r="F43" s="6" t="s">
        <v>4</v>
      </c>
      <c r="G43" s="6" t="s">
        <v>111</v>
      </c>
      <c r="H43" s="6" t="s">
        <v>110</v>
      </c>
      <c r="I43" s="6" t="s">
        <v>248</v>
      </c>
      <c r="J43" s="7"/>
      <c r="K43" s="4">
        <v>2850</v>
      </c>
      <c r="L43" s="4">
        <f t="shared" si="9"/>
        <v>0</v>
      </c>
      <c r="M43" s="23">
        <v>0.2</v>
      </c>
      <c r="N43" s="4">
        <f t="shared" si="7"/>
        <v>0</v>
      </c>
      <c r="O43" s="4">
        <f t="shared" si="8"/>
        <v>0</v>
      </c>
    </row>
    <row r="44" spans="1:15" ht="24" outlineLevel="2">
      <c r="A44" s="27" t="s">
        <v>229</v>
      </c>
      <c r="B44" s="6" t="s">
        <v>79</v>
      </c>
      <c r="C44" s="3">
        <v>26</v>
      </c>
      <c r="D44" s="6" t="s">
        <v>112</v>
      </c>
      <c r="E44" s="43" t="s">
        <v>308</v>
      </c>
      <c r="F44" s="6" t="s">
        <v>4</v>
      </c>
      <c r="G44" s="6" t="s">
        <v>24</v>
      </c>
      <c r="H44" s="6" t="s">
        <v>112</v>
      </c>
      <c r="I44" s="6" t="s">
        <v>248</v>
      </c>
      <c r="J44" s="7"/>
      <c r="K44" s="4">
        <v>7400</v>
      </c>
      <c r="L44" s="4">
        <f t="shared" si="9"/>
        <v>0</v>
      </c>
      <c r="M44" s="23">
        <v>0.2</v>
      </c>
      <c r="N44" s="4">
        <f t="shared" si="7"/>
        <v>0</v>
      </c>
      <c r="O44" s="4">
        <f t="shared" si="8"/>
        <v>0</v>
      </c>
    </row>
    <row r="45" spans="1:15" ht="24" outlineLevel="2">
      <c r="A45" s="27" t="s">
        <v>229</v>
      </c>
      <c r="B45" s="6" t="s">
        <v>79</v>
      </c>
      <c r="C45" s="3">
        <v>27</v>
      </c>
      <c r="D45" s="6" t="s">
        <v>113</v>
      </c>
      <c r="E45" s="43" t="s">
        <v>309</v>
      </c>
      <c r="F45" s="6" t="s">
        <v>4</v>
      </c>
      <c r="G45" s="6" t="s">
        <v>111</v>
      </c>
      <c r="H45" s="6" t="s">
        <v>113</v>
      </c>
      <c r="I45" s="6" t="s">
        <v>248</v>
      </c>
      <c r="J45" s="7"/>
      <c r="K45" s="4">
        <v>5900</v>
      </c>
      <c r="L45" s="4">
        <f t="shared" si="9"/>
        <v>0</v>
      </c>
      <c r="M45" s="23">
        <v>0.2</v>
      </c>
      <c r="N45" s="4">
        <f t="shared" si="7"/>
        <v>0</v>
      </c>
      <c r="O45" s="4">
        <f t="shared" si="8"/>
        <v>0</v>
      </c>
    </row>
    <row r="46" spans="1:15" ht="24" outlineLevel="2">
      <c r="A46" s="27" t="s">
        <v>229</v>
      </c>
      <c r="B46" s="6" t="s">
        <v>79</v>
      </c>
      <c r="C46" s="3">
        <v>28</v>
      </c>
      <c r="D46" s="6" t="s">
        <v>114</v>
      </c>
      <c r="E46" s="43" t="s">
        <v>310</v>
      </c>
      <c r="F46" s="6" t="s">
        <v>4</v>
      </c>
      <c r="G46" s="6" t="s">
        <v>115</v>
      </c>
      <c r="H46" s="6" t="s">
        <v>252</v>
      </c>
      <c r="I46" s="6" t="s">
        <v>248</v>
      </c>
      <c r="J46" s="7"/>
      <c r="K46" s="4">
        <v>20400</v>
      </c>
      <c r="L46" s="4">
        <f t="shared" si="9"/>
        <v>0</v>
      </c>
      <c r="M46" s="23">
        <v>0.2</v>
      </c>
      <c r="N46" s="4">
        <f t="shared" si="7"/>
        <v>0</v>
      </c>
      <c r="O46" s="4">
        <f t="shared" si="8"/>
        <v>0</v>
      </c>
    </row>
    <row r="47" spans="1:15" ht="24" outlineLevel="2">
      <c r="A47" s="27" t="s">
        <v>229</v>
      </c>
      <c r="B47" s="6" t="s">
        <v>79</v>
      </c>
      <c r="C47" s="3">
        <v>29</v>
      </c>
      <c r="D47" s="6" t="s">
        <v>116</v>
      </c>
      <c r="E47" s="43" t="s">
        <v>311</v>
      </c>
      <c r="F47" s="6" t="s">
        <v>4</v>
      </c>
      <c r="G47" s="6" t="s">
        <v>41</v>
      </c>
      <c r="H47" s="6" t="s">
        <v>253</v>
      </c>
      <c r="I47" s="6" t="s">
        <v>248</v>
      </c>
      <c r="J47" s="7"/>
      <c r="K47" s="4">
        <v>4800</v>
      </c>
      <c r="L47" s="4">
        <f t="shared" si="9"/>
        <v>0</v>
      </c>
      <c r="M47" s="23">
        <v>0.2</v>
      </c>
      <c r="N47" s="4">
        <f t="shared" si="7"/>
        <v>0</v>
      </c>
      <c r="O47" s="4">
        <f t="shared" si="8"/>
        <v>0</v>
      </c>
    </row>
    <row r="48" spans="1:15" ht="24" outlineLevel="2">
      <c r="A48" s="27" t="s">
        <v>229</v>
      </c>
      <c r="B48" s="6" t="s">
        <v>79</v>
      </c>
      <c r="C48" s="3">
        <v>30</v>
      </c>
      <c r="D48" s="6" t="s">
        <v>117</v>
      </c>
      <c r="E48" s="43" t="s">
        <v>312</v>
      </c>
      <c r="F48" s="6" t="s">
        <v>4</v>
      </c>
      <c r="G48" s="6" t="s">
        <v>24</v>
      </c>
      <c r="H48" s="6" t="s">
        <v>117</v>
      </c>
      <c r="I48" s="6" t="s">
        <v>247</v>
      </c>
      <c r="J48" s="7"/>
      <c r="K48" s="4">
        <v>5600</v>
      </c>
      <c r="L48" s="4">
        <f t="shared" si="9"/>
        <v>0</v>
      </c>
      <c r="M48" s="23">
        <v>0.2</v>
      </c>
      <c r="N48" s="4">
        <f t="shared" si="7"/>
        <v>0</v>
      </c>
      <c r="O48" s="4">
        <f t="shared" si="8"/>
        <v>0</v>
      </c>
    </row>
    <row r="49" spans="1:15" ht="24" outlineLevel="2">
      <c r="A49" s="27" t="s">
        <v>229</v>
      </c>
      <c r="B49" s="6" t="s">
        <v>79</v>
      </c>
      <c r="C49" s="3">
        <v>31</v>
      </c>
      <c r="D49" s="6" t="s">
        <v>118</v>
      </c>
      <c r="E49" s="43" t="s">
        <v>313</v>
      </c>
      <c r="F49" s="6" t="s">
        <v>4</v>
      </c>
      <c r="G49" s="6" t="s">
        <v>39</v>
      </c>
      <c r="H49" s="6" t="s">
        <v>118</v>
      </c>
      <c r="I49" s="6" t="s">
        <v>248</v>
      </c>
      <c r="J49" s="7"/>
      <c r="K49" s="4">
        <v>2830</v>
      </c>
      <c r="L49" s="4">
        <f t="shared" si="9"/>
        <v>0</v>
      </c>
      <c r="M49" s="23">
        <v>0.2</v>
      </c>
      <c r="N49" s="4">
        <f t="shared" si="7"/>
        <v>0</v>
      </c>
      <c r="O49" s="4">
        <f t="shared" si="8"/>
        <v>0</v>
      </c>
    </row>
    <row r="50" spans="1:15" customFormat="1" ht="24" outlineLevel="2">
      <c r="A50" s="27" t="s">
        <v>229</v>
      </c>
      <c r="B50" s="6" t="s">
        <v>79</v>
      </c>
      <c r="C50" s="3">
        <v>32</v>
      </c>
      <c r="D50" s="6" t="s">
        <v>119</v>
      </c>
      <c r="E50" s="43" t="s">
        <v>314</v>
      </c>
      <c r="F50" s="6" t="s">
        <v>4</v>
      </c>
      <c r="G50" s="6" t="s">
        <v>111</v>
      </c>
      <c r="H50" s="6" t="s">
        <v>119</v>
      </c>
      <c r="I50" s="6" t="s">
        <v>248</v>
      </c>
      <c r="J50" s="7"/>
      <c r="K50" s="4">
        <v>2850</v>
      </c>
      <c r="L50" s="4">
        <f t="shared" si="9"/>
        <v>0</v>
      </c>
      <c r="M50" s="23">
        <v>0.2</v>
      </c>
      <c r="N50" s="4">
        <f t="shared" si="7"/>
        <v>0</v>
      </c>
      <c r="O50" s="4">
        <f t="shared" si="8"/>
        <v>0</v>
      </c>
    </row>
    <row r="51" spans="1:15" ht="24" outlineLevel="2">
      <c r="A51" s="27" t="s">
        <v>229</v>
      </c>
      <c r="B51" s="6" t="s">
        <v>79</v>
      </c>
      <c r="C51" s="3">
        <v>33</v>
      </c>
      <c r="D51" s="6" t="s">
        <v>120</v>
      </c>
      <c r="E51" s="43" t="s">
        <v>315</v>
      </c>
      <c r="F51" s="6" t="s">
        <v>4</v>
      </c>
      <c r="G51" s="6" t="s">
        <v>67</v>
      </c>
      <c r="H51" s="6" t="s">
        <v>254</v>
      </c>
      <c r="I51" s="6" t="s">
        <v>248</v>
      </c>
      <c r="J51" s="7"/>
      <c r="K51" s="4">
        <v>5800</v>
      </c>
      <c r="L51" s="4">
        <f t="shared" si="9"/>
        <v>0</v>
      </c>
      <c r="M51" s="23">
        <v>0.2</v>
      </c>
      <c r="N51" s="4">
        <f t="shared" si="7"/>
        <v>0</v>
      </c>
      <c r="O51" s="4">
        <f t="shared" si="8"/>
        <v>0</v>
      </c>
    </row>
    <row r="52" spans="1:15" ht="24" outlineLevel="2">
      <c r="A52" s="27" t="s">
        <v>229</v>
      </c>
      <c r="B52" s="6" t="s">
        <v>79</v>
      </c>
      <c r="C52" s="3">
        <v>34</v>
      </c>
      <c r="D52" s="6" t="s">
        <v>121</v>
      </c>
      <c r="E52" s="43" t="s">
        <v>316</v>
      </c>
      <c r="F52" s="6" t="s">
        <v>4</v>
      </c>
      <c r="G52" s="6" t="s">
        <v>122</v>
      </c>
      <c r="H52" s="6" t="s">
        <v>242</v>
      </c>
      <c r="I52" s="6" t="s">
        <v>248</v>
      </c>
      <c r="J52" s="7"/>
      <c r="K52" s="4">
        <v>4800</v>
      </c>
      <c r="L52" s="4">
        <f t="shared" si="9"/>
        <v>0</v>
      </c>
      <c r="M52" s="23">
        <v>0.2</v>
      </c>
      <c r="N52" s="4">
        <f t="shared" si="7"/>
        <v>0</v>
      </c>
      <c r="O52" s="4">
        <f t="shared" si="8"/>
        <v>0</v>
      </c>
    </row>
    <row r="53" spans="1:15" ht="24" outlineLevel="2">
      <c r="A53" s="27" t="s">
        <v>229</v>
      </c>
      <c r="B53" s="6" t="s">
        <v>79</v>
      </c>
      <c r="C53" s="3">
        <v>35</v>
      </c>
      <c r="D53" s="6" t="s">
        <v>123</v>
      </c>
      <c r="E53" s="43" t="s">
        <v>317</v>
      </c>
      <c r="F53" s="6" t="s">
        <v>4</v>
      </c>
      <c r="G53" s="6" t="s">
        <v>70</v>
      </c>
      <c r="H53" s="6" t="s">
        <v>255</v>
      </c>
      <c r="I53" s="6" t="s">
        <v>247</v>
      </c>
      <c r="J53" s="7"/>
      <c r="K53" s="4">
        <v>15600</v>
      </c>
      <c r="L53" s="4">
        <f t="shared" ref="L53:L66" si="10">J53*K53</f>
        <v>0</v>
      </c>
      <c r="M53" s="23">
        <v>0.2</v>
      </c>
      <c r="N53" s="4">
        <f t="shared" ref="N53:N66" si="11">L53*M53</f>
        <v>0</v>
      </c>
      <c r="O53" s="4">
        <f t="shared" ref="O53:O66" si="12">L53+N53</f>
        <v>0</v>
      </c>
    </row>
    <row r="54" spans="1:15" ht="24" outlineLevel="2">
      <c r="A54" s="27" t="s">
        <v>229</v>
      </c>
      <c r="B54" s="6" t="s">
        <v>79</v>
      </c>
      <c r="C54" s="3">
        <v>36</v>
      </c>
      <c r="D54" s="6" t="s">
        <v>124</v>
      </c>
      <c r="E54" s="43" t="s">
        <v>318</v>
      </c>
      <c r="F54" s="6" t="s">
        <v>4</v>
      </c>
      <c r="G54" s="6" t="s">
        <v>125</v>
      </c>
      <c r="H54" s="6" t="s">
        <v>124</v>
      </c>
      <c r="I54" s="6" t="s">
        <v>247</v>
      </c>
      <c r="J54" s="7"/>
      <c r="K54" s="4">
        <v>6200</v>
      </c>
      <c r="L54" s="4">
        <f t="shared" si="10"/>
        <v>0</v>
      </c>
      <c r="M54" s="23">
        <v>0.2</v>
      </c>
      <c r="N54" s="4">
        <f t="shared" si="11"/>
        <v>0</v>
      </c>
      <c r="O54" s="4">
        <f t="shared" si="12"/>
        <v>0</v>
      </c>
    </row>
    <row r="55" spans="1:15" ht="24" outlineLevel="2">
      <c r="A55" s="27" t="s">
        <v>229</v>
      </c>
      <c r="B55" s="6" t="s">
        <v>79</v>
      </c>
      <c r="C55" s="3">
        <v>37</v>
      </c>
      <c r="D55" s="6" t="s">
        <v>126</v>
      </c>
      <c r="E55" s="43" t="s">
        <v>319</v>
      </c>
      <c r="F55" s="6" t="s">
        <v>4</v>
      </c>
      <c r="G55" s="6" t="s">
        <v>67</v>
      </c>
      <c r="H55" s="6" t="s">
        <v>246</v>
      </c>
      <c r="I55" s="6" t="s">
        <v>248</v>
      </c>
      <c r="J55" s="7"/>
      <c r="K55" s="4">
        <v>3500</v>
      </c>
      <c r="L55" s="4">
        <f t="shared" si="10"/>
        <v>0</v>
      </c>
      <c r="M55" s="23">
        <v>0.2</v>
      </c>
      <c r="N55" s="4">
        <f t="shared" si="11"/>
        <v>0</v>
      </c>
      <c r="O55" s="4">
        <f t="shared" si="12"/>
        <v>0</v>
      </c>
    </row>
    <row r="56" spans="1:15" customFormat="1" ht="24" outlineLevel="2">
      <c r="A56" s="27" t="s">
        <v>229</v>
      </c>
      <c r="B56" s="6" t="s">
        <v>79</v>
      </c>
      <c r="C56" s="3">
        <v>38</v>
      </c>
      <c r="D56" s="6" t="s">
        <v>127</v>
      </c>
      <c r="E56" s="43" t="s">
        <v>320</v>
      </c>
      <c r="F56" s="6" t="s">
        <v>4</v>
      </c>
      <c r="G56" s="6" t="s">
        <v>62</v>
      </c>
      <c r="H56" s="6" t="s">
        <v>127</v>
      </c>
      <c r="I56" s="6" t="s">
        <v>247</v>
      </c>
      <c r="J56" s="7"/>
      <c r="K56" s="4">
        <v>3500</v>
      </c>
      <c r="L56" s="4">
        <f t="shared" si="10"/>
        <v>0</v>
      </c>
      <c r="M56" s="23">
        <v>0.2</v>
      </c>
      <c r="N56" s="4">
        <f t="shared" si="11"/>
        <v>0</v>
      </c>
      <c r="O56" s="4">
        <f t="shared" si="12"/>
        <v>0</v>
      </c>
    </row>
    <row r="57" spans="1:15" ht="24" outlineLevel="2">
      <c r="A57" s="27" t="s">
        <v>229</v>
      </c>
      <c r="B57" s="6" t="s">
        <v>79</v>
      </c>
      <c r="C57" s="3">
        <v>39</v>
      </c>
      <c r="D57" s="6" t="s">
        <v>128</v>
      </c>
      <c r="E57" s="43" t="s">
        <v>321</v>
      </c>
      <c r="F57" s="6" t="s">
        <v>4</v>
      </c>
      <c r="G57" s="6" t="s">
        <v>129</v>
      </c>
      <c r="H57" s="6" t="s">
        <v>128</v>
      </c>
      <c r="I57" s="6" t="s">
        <v>248</v>
      </c>
      <c r="J57" s="7"/>
      <c r="K57" s="4">
        <v>4800</v>
      </c>
      <c r="L57" s="4">
        <f t="shared" si="10"/>
        <v>0</v>
      </c>
      <c r="M57" s="23">
        <v>0.2</v>
      </c>
      <c r="N57" s="4">
        <f t="shared" si="11"/>
        <v>0</v>
      </c>
      <c r="O57" s="4">
        <f t="shared" si="12"/>
        <v>0</v>
      </c>
    </row>
    <row r="58" spans="1:15" ht="24" outlineLevel="2">
      <c r="A58" s="27" t="s">
        <v>229</v>
      </c>
      <c r="B58" s="6" t="s">
        <v>79</v>
      </c>
      <c r="C58" s="3">
        <v>40</v>
      </c>
      <c r="D58" s="6" t="s">
        <v>130</v>
      </c>
      <c r="E58" s="43" t="s">
        <v>322</v>
      </c>
      <c r="F58" s="6" t="s">
        <v>4</v>
      </c>
      <c r="G58" s="6" t="s">
        <v>67</v>
      </c>
      <c r="H58" s="6" t="s">
        <v>256</v>
      </c>
      <c r="I58" s="6" t="s">
        <v>248</v>
      </c>
      <c r="J58" s="7"/>
      <c r="K58" s="4">
        <v>12800</v>
      </c>
      <c r="L58" s="4">
        <f t="shared" si="10"/>
        <v>0</v>
      </c>
      <c r="M58" s="23">
        <v>0.2</v>
      </c>
      <c r="N58" s="4">
        <f t="shared" si="11"/>
        <v>0</v>
      </c>
      <c r="O58" s="4">
        <f t="shared" si="12"/>
        <v>0</v>
      </c>
    </row>
    <row r="59" spans="1:15" ht="24" outlineLevel="2">
      <c r="A59" s="27" t="s">
        <v>229</v>
      </c>
      <c r="B59" s="6" t="s">
        <v>79</v>
      </c>
      <c r="C59" s="3">
        <v>41</v>
      </c>
      <c r="D59" s="6" t="s">
        <v>131</v>
      </c>
      <c r="E59" s="43" t="s">
        <v>323</v>
      </c>
      <c r="F59" s="6" t="s">
        <v>4</v>
      </c>
      <c r="G59" s="6" t="s">
        <v>86</v>
      </c>
      <c r="H59" s="6" t="s">
        <v>131</v>
      </c>
      <c r="I59" s="6" t="s">
        <v>247</v>
      </c>
      <c r="J59" s="7"/>
      <c r="K59" s="4">
        <v>8400</v>
      </c>
      <c r="L59" s="4">
        <f t="shared" si="10"/>
        <v>0</v>
      </c>
      <c r="M59" s="23">
        <v>0.2</v>
      </c>
      <c r="N59" s="4">
        <f t="shared" si="11"/>
        <v>0</v>
      </c>
      <c r="O59" s="4">
        <f t="shared" si="12"/>
        <v>0</v>
      </c>
    </row>
    <row r="60" spans="1:15" ht="24" outlineLevel="2">
      <c r="A60" s="27" t="s">
        <v>229</v>
      </c>
      <c r="B60" s="6" t="s">
        <v>79</v>
      </c>
      <c r="C60" s="3">
        <v>42</v>
      </c>
      <c r="D60" s="6" t="s">
        <v>131</v>
      </c>
      <c r="E60" s="43" t="s">
        <v>324</v>
      </c>
      <c r="F60" s="6" t="s">
        <v>4</v>
      </c>
      <c r="G60" s="6" t="s">
        <v>84</v>
      </c>
      <c r="H60" s="6" t="s">
        <v>131</v>
      </c>
      <c r="I60" s="6" t="s">
        <v>248</v>
      </c>
      <c r="J60" s="7"/>
      <c r="K60" s="4">
        <v>5900</v>
      </c>
      <c r="L60" s="4">
        <f t="shared" si="10"/>
        <v>0</v>
      </c>
      <c r="M60" s="23">
        <v>0.2</v>
      </c>
      <c r="N60" s="4">
        <f t="shared" si="11"/>
        <v>0</v>
      </c>
      <c r="O60" s="4">
        <f t="shared" si="12"/>
        <v>0</v>
      </c>
    </row>
    <row r="61" spans="1:15" ht="24" outlineLevel="2">
      <c r="A61" s="27" t="s">
        <v>229</v>
      </c>
      <c r="B61" s="6" t="s">
        <v>79</v>
      </c>
      <c r="C61" s="3">
        <v>43</v>
      </c>
      <c r="D61" s="6" t="s">
        <v>132</v>
      </c>
      <c r="E61" s="43" t="s">
        <v>325</v>
      </c>
      <c r="F61" s="6" t="s">
        <v>4</v>
      </c>
      <c r="G61" s="6" t="s">
        <v>133</v>
      </c>
      <c r="H61" s="6" t="s">
        <v>132</v>
      </c>
      <c r="I61" s="6" t="s">
        <v>248</v>
      </c>
      <c r="J61" s="7"/>
      <c r="K61" s="4">
        <v>4200</v>
      </c>
      <c r="L61" s="4">
        <f t="shared" si="10"/>
        <v>0</v>
      </c>
      <c r="M61" s="23">
        <v>0.2</v>
      </c>
      <c r="N61" s="4">
        <f t="shared" si="11"/>
        <v>0</v>
      </c>
      <c r="O61" s="4">
        <f t="shared" si="12"/>
        <v>0</v>
      </c>
    </row>
    <row r="62" spans="1:15" customFormat="1" ht="24" outlineLevel="2">
      <c r="A62" s="27" t="s">
        <v>229</v>
      </c>
      <c r="B62" s="6" t="s">
        <v>79</v>
      </c>
      <c r="C62" s="3">
        <v>44</v>
      </c>
      <c r="D62" s="6" t="s">
        <v>134</v>
      </c>
      <c r="E62" s="43" t="s">
        <v>326</v>
      </c>
      <c r="F62" s="6" t="s">
        <v>4</v>
      </c>
      <c r="G62" s="6" t="s">
        <v>84</v>
      </c>
      <c r="H62" s="6" t="s">
        <v>134</v>
      </c>
      <c r="I62" s="6" t="s">
        <v>248</v>
      </c>
      <c r="J62" s="7"/>
      <c r="K62" s="4">
        <v>9200</v>
      </c>
      <c r="L62" s="4">
        <f t="shared" si="10"/>
        <v>0</v>
      </c>
      <c r="M62" s="23">
        <v>0.2</v>
      </c>
      <c r="N62" s="4">
        <f t="shared" si="11"/>
        <v>0</v>
      </c>
      <c r="O62" s="4">
        <f t="shared" si="12"/>
        <v>0</v>
      </c>
    </row>
    <row r="63" spans="1:15" ht="24" outlineLevel="2">
      <c r="A63" s="27" t="s">
        <v>229</v>
      </c>
      <c r="B63" s="6" t="s">
        <v>79</v>
      </c>
      <c r="C63" s="3">
        <v>45</v>
      </c>
      <c r="D63" s="6" t="s">
        <v>135</v>
      </c>
      <c r="E63" s="43" t="s">
        <v>327</v>
      </c>
      <c r="F63" s="6" t="s">
        <v>4</v>
      </c>
      <c r="G63" s="6" t="s">
        <v>41</v>
      </c>
      <c r="H63" s="6" t="s">
        <v>243</v>
      </c>
      <c r="I63" s="6" t="s">
        <v>248</v>
      </c>
      <c r="J63" s="7"/>
      <c r="K63" s="4">
        <v>10250</v>
      </c>
      <c r="L63" s="4">
        <f t="shared" si="10"/>
        <v>0</v>
      </c>
      <c r="M63" s="23">
        <v>0.2</v>
      </c>
      <c r="N63" s="4">
        <f t="shared" si="11"/>
        <v>0</v>
      </c>
      <c r="O63" s="4">
        <f t="shared" si="12"/>
        <v>0</v>
      </c>
    </row>
    <row r="64" spans="1:15" ht="24" outlineLevel="2">
      <c r="A64" s="27" t="s">
        <v>229</v>
      </c>
      <c r="B64" s="6" t="s">
        <v>79</v>
      </c>
      <c r="C64" s="3">
        <v>46</v>
      </c>
      <c r="D64" s="6" t="s">
        <v>136</v>
      </c>
      <c r="E64" s="43" t="s">
        <v>328</v>
      </c>
      <c r="F64" s="6" t="s">
        <v>4</v>
      </c>
      <c r="G64" s="6" t="s">
        <v>12</v>
      </c>
      <c r="H64" s="6" t="s">
        <v>257</v>
      </c>
      <c r="I64" s="6" t="s">
        <v>248</v>
      </c>
      <c r="J64" s="7"/>
      <c r="K64" s="4">
        <v>5600</v>
      </c>
      <c r="L64" s="4">
        <f t="shared" si="10"/>
        <v>0</v>
      </c>
      <c r="M64" s="23">
        <v>0.2</v>
      </c>
      <c r="N64" s="4">
        <f t="shared" si="11"/>
        <v>0</v>
      </c>
      <c r="O64" s="4">
        <f t="shared" si="12"/>
        <v>0</v>
      </c>
    </row>
    <row r="65" spans="1:15" ht="24" outlineLevel="2">
      <c r="A65" s="27" t="s">
        <v>229</v>
      </c>
      <c r="B65" s="6" t="s">
        <v>79</v>
      </c>
      <c r="C65" s="3">
        <v>47</v>
      </c>
      <c r="D65" s="6" t="s">
        <v>137</v>
      </c>
      <c r="E65" s="43" t="s">
        <v>329</v>
      </c>
      <c r="F65" s="6" t="s">
        <v>4</v>
      </c>
      <c r="G65" s="6" t="s">
        <v>138</v>
      </c>
      <c r="H65" s="6" t="s">
        <v>137</v>
      </c>
      <c r="I65" s="6" t="s">
        <v>248</v>
      </c>
      <c r="J65" s="7"/>
      <c r="K65" s="4">
        <v>6750</v>
      </c>
      <c r="L65" s="4">
        <f t="shared" si="10"/>
        <v>0</v>
      </c>
      <c r="M65" s="23">
        <v>0.2</v>
      </c>
      <c r="N65" s="4">
        <f t="shared" si="11"/>
        <v>0</v>
      </c>
      <c r="O65" s="4">
        <f t="shared" si="12"/>
        <v>0</v>
      </c>
    </row>
    <row r="66" spans="1:15" ht="24.75" outlineLevel="2" thickBot="1">
      <c r="A66" s="27" t="s">
        <v>229</v>
      </c>
      <c r="B66" s="6" t="s">
        <v>79</v>
      </c>
      <c r="C66" s="3">
        <v>48</v>
      </c>
      <c r="D66" s="6" t="s">
        <v>139</v>
      </c>
      <c r="E66" s="43" t="s">
        <v>330</v>
      </c>
      <c r="F66" s="6" t="s">
        <v>4</v>
      </c>
      <c r="G66" s="6" t="s">
        <v>140</v>
      </c>
      <c r="H66" s="32" t="s">
        <v>139</v>
      </c>
      <c r="I66" s="32" t="s">
        <v>248</v>
      </c>
      <c r="J66" s="7"/>
      <c r="K66" s="34">
        <v>2125</v>
      </c>
      <c r="L66" s="4">
        <f t="shared" si="10"/>
        <v>0</v>
      </c>
      <c r="M66" s="23">
        <v>0.2</v>
      </c>
      <c r="N66" s="4">
        <f t="shared" si="11"/>
        <v>0</v>
      </c>
      <c r="O66" s="4">
        <f t="shared" si="12"/>
        <v>0</v>
      </c>
    </row>
    <row r="67" spans="1:15" customFormat="1" ht="15.75" thickBot="1">
      <c r="A67" s="40" t="s">
        <v>236</v>
      </c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28">
        <f>SUBTOTAL(9,L19:L66)</f>
        <v>0</v>
      </c>
      <c r="M67" s="29"/>
      <c r="N67" s="30">
        <f>SUBTOTAL(9,N19:N66)</f>
        <v>0</v>
      </c>
      <c r="O67" s="30">
        <f>SUBTOTAL(9,O19:O66)</f>
        <v>0</v>
      </c>
    </row>
    <row r="68" spans="1:15" ht="36" outlineLevel="2">
      <c r="A68" s="27" t="s">
        <v>230</v>
      </c>
      <c r="B68" s="6" t="s">
        <v>146</v>
      </c>
      <c r="C68" s="3">
        <v>1</v>
      </c>
      <c r="D68" s="6" t="s">
        <v>147</v>
      </c>
      <c r="E68" s="43" t="s">
        <v>331</v>
      </c>
      <c r="F68" s="6" t="s">
        <v>4</v>
      </c>
      <c r="G68" s="6" t="s">
        <v>22</v>
      </c>
      <c r="H68" s="6" t="s">
        <v>147</v>
      </c>
      <c r="I68" s="6" t="s">
        <v>248</v>
      </c>
      <c r="J68" s="7"/>
      <c r="K68" s="4">
        <v>36000</v>
      </c>
      <c r="L68" s="4">
        <f t="shared" ref="L68:L91" si="13">J68*K68</f>
        <v>0</v>
      </c>
      <c r="M68" s="23">
        <v>0.2</v>
      </c>
      <c r="N68" s="4">
        <f t="shared" ref="N68:N91" si="14">L68*M68</f>
        <v>0</v>
      </c>
      <c r="O68" s="4">
        <f t="shared" ref="O68:O91" si="15">L68+N68</f>
        <v>0</v>
      </c>
    </row>
    <row r="69" spans="1:15" customFormat="1" ht="36" outlineLevel="2">
      <c r="A69" s="27" t="s">
        <v>230</v>
      </c>
      <c r="B69" s="6" t="s">
        <v>146</v>
      </c>
      <c r="C69" s="3">
        <v>2</v>
      </c>
      <c r="D69" s="6" t="s">
        <v>148</v>
      </c>
      <c r="E69" s="43" t="s">
        <v>332</v>
      </c>
      <c r="F69" s="6" t="s">
        <v>4</v>
      </c>
      <c r="G69" s="6" t="s">
        <v>18</v>
      </c>
      <c r="H69" s="6" t="s">
        <v>148</v>
      </c>
      <c r="I69" s="6" t="s">
        <v>248</v>
      </c>
      <c r="J69" s="7"/>
      <c r="K69" s="4">
        <v>5950</v>
      </c>
      <c r="L69" s="4">
        <f t="shared" si="13"/>
        <v>0</v>
      </c>
      <c r="M69" s="23">
        <v>0.2</v>
      </c>
      <c r="N69" s="4">
        <f t="shared" si="14"/>
        <v>0</v>
      </c>
      <c r="O69" s="4">
        <f t="shared" si="15"/>
        <v>0</v>
      </c>
    </row>
    <row r="70" spans="1:15" customFormat="1" ht="36" outlineLevel="2">
      <c r="A70" s="27" t="s">
        <v>230</v>
      </c>
      <c r="B70" s="6" t="s">
        <v>146</v>
      </c>
      <c r="C70" s="3">
        <v>3</v>
      </c>
      <c r="D70" s="6" t="s">
        <v>149</v>
      </c>
      <c r="E70" s="43" t="s">
        <v>333</v>
      </c>
      <c r="F70" s="6" t="s">
        <v>4</v>
      </c>
      <c r="G70" s="6" t="s">
        <v>18</v>
      </c>
      <c r="H70" s="6" t="s">
        <v>149</v>
      </c>
      <c r="I70" s="6" t="s">
        <v>248</v>
      </c>
      <c r="J70" s="7"/>
      <c r="K70" s="4">
        <v>5950</v>
      </c>
      <c r="L70" s="4">
        <f t="shared" si="13"/>
        <v>0</v>
      </c>
      <c r="M70" s="23">
        <v>0.2</v>
      </c>
      <c r="N70" s="4">
        <f t="shared" si="14"/>
        <v>0</v>
      </c>
      <c r="O70" s="4">
        <f t="shared" si="15"/>
        <v>0</v>
      </c>
    </row>
    <row r="71" spans="1:15" customFormat="1" ht="36" outlineLevel="2">
      <c r="A71" s="27" t="s">
        <v>230</v>
      </c>
      <c r="B71" s="6" t="s">
        <v>146</v>
      </c>
      <c r="C71" s="3">
        <v>4</v>
      </c>
      <c r="D71" s="6" t="s">
        <v>150</v>
      </c>
      <c r="E71" s="43" t="s">
        <v>334</v>
      </c>
      <c r="F71" s="6" t="s">
        <v>4</v>
      </c>
      <c r="G71" s="6" t="s">
        <v>18</v>
      </c>
      <c r="H71" s="6" t="s">
        <v>150</v>
      </c>
      <c r="I71" s="6" t="s">
        <v>248</v>
      </c>
      <c r="J71" s="7"/>
      <c r="K71" s="4">
        <v>6200</v>
      </c>
      <c r="L71" s="4">
        <f t="shared" si="13"/>
        <v>0</v>
      </c>
      <c r="M71" s="23">
        <v>0.2</v>
      </c>
      <c r="N71" s="4">
        <f t="shared" si="14"/>
        <v>0</v>
      </c>
      <c r="O71" s="4">
        <f t="shared" si="15"/>
        <v>0</v>
      </c>
    </row>
    <row r="72" spans="1:15" ht="36" outlineLevel="2">
      <c r="A72" s="27" t="s">
        <v>230</v>
      </c>
      <c r="B72" s="6" t="s">
        <v>146</v>
      </c>
      <c r="C72" s="3">
        <v>5</v>
      </c>
      <c r="D72" s="6" t="s">
        <v>151</v>
      </c>
      <c r="E72" s="43" t="s">
        <v>335</v>
      </c>
      <c r="F72" s="6" t="s">
        <v>4</v>
      </c>
      <c r="G72" s="6" t="s">
        <v>18</v>
      </c>
      <c r="H72" s="6" t="s">
        <v>151</v>
      </c>
      <c r="I72" s="6" t="s">
        <v>248</v>
      </c>
      <c r="J72" s="7"/>
      <c r="K72" s="4">
        <v>7400</v>
      </c>
      <c r="L72" s="4">
        <f t="shared" si="13"/>
        <v>0</v>
      </c>
      <c r="M72" s="23">
        <v>0.2</v>
      </c>
      <c r="N72" s="4">
        <f t="shared" si="14"/>
        <v>0</v>
      </c>
      <c r="O72" s="4">
        <f t="shared" si="15"/>
        <v>0</v>
      </c>
    </row>
    <row r="73" spans="1:15" ht="36" outlineLevel="2">
      <c r="A73" s="27" t="s">
        <v>230</v>
      </c>
      <c r="B73" s="6" t="s">
        <v>146</v>
      </c>
      <c r="C73" s="3">
        <v>6</v>
      </c>
      <c r="D73" s="6" t="s">
        <v>152</v>
      </c>
      <c r="E73" s="43" t="s">
        <v>336</v>
      </c>
      <c r="F73" s="6" t="s">
        <v>9</v>
      </c>
      <c r="G73" s="6" t="s">
        <v>7</v>
      </c>
      <c r="H73" s="6" t="s">
        <v>152</v>
      </c>
      <c r="I73" s="6" t="s">
        <v>248</v>
      </c>
      <c r="J73" s="7"/>
      <c r="K73" s="4">
        <v>20000</v>
      </c>
      <c r="L73" s="4">
        <f t="shared" si="13"/>
        <v>0</v>
      </c>
      <c r="M73" s="23">
        <v>0.2</v>
      </c>
      <c r="N73" s="4">
        <f t="shared" si="14"/>
        <v>0</v>
      </c>
      <c r="O73" s="4">
        <f t="shared" si="15"/>
        <v>0</v>
      </c>
    </row>
    <row r="74" spans="1:15" ht="36" outlineLevel="2">
      <c r="A74" s="27" t="s">
        <v>230</v>
      </c>
      <c r="B74" s="6" t="s">
        <v>146</v>
      </c>
      <c r="C74" s="3">
        <v>7</v>
      </c>
      <c r="D74" s="6" t="s">
        <v>153</v>
      </c>
      <c r="E74" s="43" t="s">
        <v>337</v>
      </c>
      <c r="F74" s="6" t="s">
        <v>9</v>
      </c>
      <c r="G74" s="6" t="s">
        <v>7</v>
      </c>
      <c r="H74" s="6" t="s">
        <v>153</v>
      </c>
      <c r="I74" s="6" t="s">
        <v>248</v>
      </c>
      <c r="J74" s="7"/>
      <c r="K74" s="4">
        <v>20000</v>
      </c>
      <c r="L74" s="4">
        <f t="shared" si="13"/>
        <v>0</v>
      </c>
      <c r="M74" s="23">
        <v>0.2</v>
      </c>
      <c r="N74" s="4">
        <f t="shared" si="14"/>
        <v>0</v>
      </c>
      <c r="O74" s="4">
        <f t="shared" si="15"/>
        <v>0</v>
      </c>
    </row>
    <row r="75" spans="1:15" customFormat="1" ht="36" outlineLevel="2">
      <c r="A75" s="27" t="s">
        <v>230</v>
      </c>
      <c r="B75" s="6" t="s">
        <v>146</v>
      </c>
      <c r="C75" s="3">
        <v>8</v>
      </c>
      <c r="D75" s="6" t="s">
        <v>154</v>
      </c>
      <c r="E75" s="43" t="s">
        <v>338</v>
      </c>
      <c r="F75" s="6" t="s">
        <v>9</v>
      </c>
      <c r="G75" s="6" t="s">
        <v>7</v>
      </c>
      <c r="H75" s="6" t="s">
        <v>154</v>
      </c>
      <c r="I75" s="6" t="s">
        <v>248</v>
      </c>
      <c r="J75" s="7"/>
      <c r="K75" s="4">
        <v>20000</v>
      </c>
      <c r="L75" s="4">
        <f t="shared" si="13"/>
        <v>0</v>
      </c>
      <c r="M75" s="23">
        <v>0.2</v>
      </c>
      <c r="N75" s="4">
        <f t="shared" si="14"/>
        <v>0</v>
      </c>
      <c r="O75" s="4">
        <f t="shared" si="15"/>
        <v>0</v>
      </c>
    </row>
    <row r="76" spans="1:15" customFormat="1" ht="36" outlineLevel="2">
      <c r="A76" s="27" t="s">
        <v>230</v>
      </c>
      <c r="B76" s="6" t="s">
        <v>146</v>
      </c>
      <c r="C76" s="3">
        <v>9</v>
      </c>
      <c r="D76" s="6" t="s">
        <v>145</v>
      </c>
      <c r="E76" s="43" t="s">
        <v>339</v>
      </c>
      <c r="F76" s="6" t="s">
        <v>9</v>
      </c>
      <c r="G76" s="6" t="s">
        <v>7</v>
      </c>
      <c r="H76" s="6" t="s">
        <v>145</v>
      </c>
      <c r="I76" s="6" t="s">
        <v>248</v>
      </c>
      <c r="J76" s="7"/>
      <c r="K76" s="4">
        <v>20000</v>
      </c>
      <c r="L76" s="4">
        <f t="shared" si="13"/>
        <v>0</v>
      </c>
      <c r="M76" s="23">
        <v>0.2</v>
      </c>
      <c r="N76" s="4">
        <f t="shared" si="14"/>
        <v>0</v>
      </c>
      <c r="O76" s="4">
        <f t="shared" si="15"/>
        <v>0</v>
      </c>
    </row>
    <row r="77" spans="1:15" ht="36" outlineLevel="2">
      <c r="A77" s="27" t="s">
        <v>230</v>
      </c>
      <c r="B77" s="6" t="s">
        <v>146</v>
      </c>
      <c r="C77" s="3">
        <v>10</v>
      </c>
      <c r="D77" s="6" t="s">
        <v>155</v>
      </c>
      <c r="E77" s="43" t="s">
        <v>340</v>
      </c>
      <c r="F77" s="6" t="s">
        <v>4</v>
      </c>
      <c r="G77" s="6" t="s">
        <v>46</v>
      </c>
      <c r="H77" s="6" t="s">
        <v>155</v>
      </c>
      <c r="I77" s="6" t="s">
        <v>248</v>
      </c>
      <c r="J77" s="7"/>
      <c r="K77" s="4">
        <v>8500</v>
      </c>
      <c r="L77" s="4">
        <f t="shared" si="13"/>
        <v>0</v>
      </c>
      <c r="M77" s="23">
        <v>0.2</v>
      </c>
      <c r="N77" s="4">
        <f t="shared" si="14"/>
        <v>0</v>
      </c>
      <c r="O77" s="4">
        <f t="shared" si="15"/>
        <v>0</v>
      </c>
    </row>
    <row r="78" spans="1:15" ht="36.75" outlineLevel="2" thickBot="1">
      <c r="A78" s="27" t="s">
        <v>230</v>
      </c>
      <c r="B78" s="6" t="s">
        <v>146</v>
      </c>
      <c r="C78" s="3">
        <v>11</v>
      </c>
      <c r="D78" s="6" t="s">
        <v>156</v>
      </c>
      <c r="E78" s="43" t="s">
        <v>341</v>
      </c>
      <c r="F78" s="6" t="s">
        <v>4</v>
      </c>
      <c r="G78" s="6">
        <v>1</v>
      </c>
      <c r="H78" s="6" t="s">
        <v>156</v>
      </c>
      <c r="I78" s="6" t="s">
        <v>248</v>
      </c>
      <c r="J78" s="7"/>
      <c r="K78" s="4">
        <v>8250</v>
      </c>
      <c r="L78" s="4">
        <f t="shared" si="13"/>
        <v>0</v>
      </c>
      <c r="M78" s="23">
        <v>0.2</v>
      </c>
      <c r="N78" s="4">
        <f t="shared" si="14"/>
        <v>0</v>
      </c>
      <c r="O78" s="4">
        <f t="shared" si="15"/>
        <v>0</v>
      </c>
    </row>
    <row r="79" spans="1:15" customFormat="1" ht="15.75" thickBot="1">
      <c r="A79" s="40" t="s">
        <v>237</v>
      </c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28">
        <f>SUBTOTAL(9,L68:L78)</f>
        <v>0</v>
      </c>
      <c r="M79" s="29"/>
      <c r="N79" s="30">
        <f>SUBTOTAL(9,N68:N78)</f>
        <v>0</v>
      </c>
      <c r="O79" s="30">
        <f>SUBTOTAL(9,O68:O78)</f>
        <v>0</v>
      </c>
    </row>
    <row r="80" spans="1:15" ht="36" outlineLevel="2">
      <c r="A80" s="27" t="s">
        <v>231</v>
      </c>
      <c r="B80" s="6" t="s">
        <v>157</v>
      </c>
      <c r="C80" s="3">
        <v>1</v>
      </c>
      <c r="D80" s="6" t="s">
        <v>158</v>
      </c>
      <c r="E80" s="43" t="s">
        <v>342</v>
      </c>
      <c r="F80" s="6" t="s">
        <v>4</v>
      </c>
      <c r="G80" s="6" t="s">
        <v>22</v>
      </c>
      <c r="H80" s="6" t="s">
        <v>158</v>
      </c>
      <c r="I80" s="6" t="s">
        <v>248</v>
      </c>
      <c r="J80" s="7"/>
      <c r="K80" s="4">
        <v>43750</v>
      </c>
      <c r="L80" s="4">
        <f t="shared" si="13"/>
        <v>0</v>
      </c>
      <c r="M80" s="23">
        <v>0.2</v>
      </c>
      <c r="N80" s="4">
        <f t="shared" si="14"/>
        <v>0</v>
      </c>
      <c r="O80" s="4">
        <f t="shared" si="15"/>
        <v>0</v>
      </c>
    </row>
    <row r="81" spans="1:15" ht="36" outlineLevel="2">
      <c r="A81" s="27" t="s">
        <v>231</v>
      </c>
      <c r="B81" s="6" t="s">
        <v>157</v>
      </c>
      <c r="C81" s="3">
        <v>2</v>
      </c>
      <c r="D81" s="6" t="s">
        <v>148</v>
      </c>
      <c r="E81" s="43" t="s">
        <v>343</v>
      </c>
      <c r="F81" s="6" t="s">
        <v>4</v>
      </c>
      <c r="G81" s="6" t="s">
        <v>18</v>
      </c>
      <c r="H81" s="6" t="s">
        <v>148</v>
      </c>
      <c r="I81" s="6" t="s">
        <v>248</v>
      </c>
      <c r="J81" s="7"/>
      <c r="K81" s="4">
        <v>6800</v>
      </c>
      <c r="L81" s="4">
        <f t="shared" si="13"/>
        <v>0</v>
      </c>
      <c r="M81" s="23">
        <v>0.2</v>
      </c>
      <c r="N81" s="4">
        <f t="shared" si="14"/>
        <v>0</v>
      </c>
      <c r="O81" s="4">
        <f t="shared" si="15"/>
        <v>0</v>
      </c>
    </row>
    <row r="82" spans="1:15" ht="36" outlineLevel="2">
      <c r="A82" s="27" t="s">
        <v>231</v>
      </c>
      <c r="B82" s="6" t="s">
        <v>157</v>
      </c>
      <c r="C82" s="3">
        <v>3</v>
      </c>
      <c r="D82" s="6" t="s">
        <v>149</v>
      </c>
      <c r="E82" s="43" t="s">
        <v>344</v>
      </c>
      <c r="F82" s="6" t="s">
        <v>4</v>
      </c>
      <c r="G82" s="6" t="s">
        <v>18</v>
      </c>
      <c r="H82" s="6" t="s">
        <v>149</v>
      </c>
      <c r="I82" s="6" t="s">
        <v>248</v>
      </c>
      <c r="J82" s="7"/>
      <c r="K82" s="4">
        <v>6800</v>
      </c>
      <c r="L82" s="4">
        <f t="shared" si="13"/>
        <v>0</v>
      </c>
      <c r="M82" s="23">
        <v>0.2</v>
      </c>
      <c r="N82" s="4">
        <f t="shared" si="14"/>
        <v>0</v>
      </c>
      <c r="O82" s="4">
        <f t="shared" si="15"/>
        <v>0</v>
      </c>
    </row>
    <row r="83" spans="1:15" ht="36" outlineLevel="2">
      <c r="A83" s="27" t="s">
        <v>231</v>
      </c>
      <c r="B83" s="6" t="s">
        <v>157</v>
      </c>
      <c r="C83" s="3">
        <v>4</v>
      </c>
      <c r="D83" s="6" t="s">
        <v>159</v>
      </c>
      <c r="E83" s="43" t="s">
        <v>345</v>
      </c>
      <c r="F83" s="6" t="s">
        <v>4</v>
      </c>
      <c r="G83" s="6" t="s">
        <v>18</v>
      </c>
      <c r="H83" s="6" t="s">
        <v>159</v>
      </c>
      <c r="I83" s="6" t="s">
        <v>248</v>
      </c>
      <c r="J83" s="7"/>
      <c r="K83" s="4">
        <v>6200</v>
      </c>
      <c r="L83" s="4">
        <f t="shared" si="13"/>
        <v>0</v>
      </c>
      <c r="M83" s="23">
        <v>0.2</v>
      </c>
      <c r="N83" s="4">
        <f t="shared" si="14"/>
        <v>0</v>
      </c>
      <c r="O83" s="4">
        <f t="shared" si="15"/>
        <v>0</v>
      </c>
    </row>
    <row r="84" spans="1:15" ht="36" outlineLevel="2">
      <c r="A84" s="27" t="s">
        <v>231</v>
      </c>
      <c r="B84" s="6" t="s">
        <v>157</v>
      </c>
      <c r="C84" s="3">
        <v>5</v>
      </c>
      <c r="D84" s="6" t="s">
        <v>151</v>
      </c>
      <c r="E84" s="43" t="s">
        <v>346</v>
      </c>
      <c r="F84" s="6" t="s">
        <v>4</v>
      </c>
      <c r="G84" s="6" t="s">
        <v>18</v>
      </c>
      <c r="H84" s="6" t="s">
        <v>151</v>
      </c>
      <c r="I84" s="6" t="s">
        <v>248</v>
      </c>
      <c r="J84" s="7"/>
      <c r="K84" s="4">
        <v>7400</v>
      </c>
      <c r="L84" s="4">
        <f t="shared" si="13"/>
        <v>0</v>
      </c>
      <c r="M84" s="23">
        <v>0.2</v>
      </c>
      <c r="N84" s="4">
        <f t="shared" si="14"/>
        <v>0</v>
      </c>
      <c r="O84" s="4">
        <f t="shared" si="15"/>
        <v>0</v>
      </c>
    </row>
    <row r="85" spans="1:15" customFormat="1" ht="36" outlineLevel="2">
      <c r="A85" s="27" t="s">
        <v>231</v>
      </c>
      <c r="B85" s="6" t="s">
        <v>157</v>
      </c>
      <c r="C85" s="3">
        <v>6</v>
      </c>
      <c r="D85" s="6" t="s">
        <v>160</v>
      </c>
      <c r="E85" s="43" t="s">
        <v>347</v>
      </c>
      <c r="F85" s="6" t="s">
        <v>4</v>
      </c>
      <c r="G85" s="6" t="s">
        <v>161</v>
      </c>
      <c r="H85" s="6" t="s">
        <v>160</v>
      </c>
      <c r="I85" s="6" t="s">
        <v>248</v>
      </c>
      <c r="J85" s="7"/>
      <c r="K85" s="4">
        <v>8200</v>
      </c>
      <c r="L85" s="4">
        <f t="shared" si="13"/>
        <v>0</v>
      </c>
      <c r="M85" s="23">
        <v>0.2</v>
      </c>
      <c r="N85" s="4">
        <f t="shared" si="14"/>
        <v>0</v>
      </c>
      <c r="O85" s="4">
        <f t="shared" si="15"/>
        <v>0</v>
      </c>
    </row>
    <row r="86" spans="1:15" ht="36" outlineLevel="2">
      <c r="A86" s="27" t="s">
        <v>231</v>
      </c>
      <c r="B86" s="6" t="s">
        <v>157</v>
      </c>
      <c r="C86" s="3">
        <v>7</v>
      </c>
      <c r="D86" s="6" t="s">
        <v>152</v>
      </c>
      <c r="E86" s="43" t="s">
        <v>348</v>
      </c>
      <c r="F86" s="6" t="s">
        <v>9</v>
      </c>
      <c r="G86" s="6" t="s">
        <v>7</v>
      </c>
      <c r="H86" s="6" t="s">
        <v>152</v>
      </c>
      <c r="I86" s="6" t="s">
        <v>248</v>
      </c>
      <c r="J86" s="7"/>
      <c r="K86" s="4">
        <v>24000</v>
      </c>
      <c r="L86" s="4">
        <f t="shared" si="13"/>
        <v>0</v>
      </c>
      <c r="M86" s="23">
        <v>0.2</v>
      </c>
      <c r="N86" s="4">
        <f t="shared" si="14"/>
        <v>0</v>
      </c>
      <c r="O86" s="4">
        <f t="shared" si="15"/>
        <v>0</v>
      </c>
    </row>
    <row r="87" spans="1:15" ht="36" outlineLevel="2">
      <c r="A87" s="27" t="s">
        <v>231</v>
      </c>
      <c r="B87" s="6" t="s">
        <v>157</v>
      </c>
      <c r="C87" s="3">
        <v>8</v>
      </c>
      <c r="D87" s="6" t="s">
        <v>153</v>
      </c>
      <c r="E87" s="43" t="s">
        <v>349</v>
      </c>
      <c r="F87" s="6" t="s">
        <v>9</v>
      </c>
      <c r="G87" s="6" t="s">
        <v>7</v>
      </c>
      <c r="H87" s="6" t="s">
        <v>153</v>
      </c>
      <c r="I87" s="6" t="s">
        <v>248</v>
      </c>
      <c r="J87" s="7"/>
      <c r="K87" s="4">
        <v>24000</v>
      </c>
      <c r="L87" s="4">
        <f t="shared" si="13"/>
        <v>0</v>
      </c>
      <c r="M87" s="23">
        <v>0.2</v>
      </c>
      <c r="N87" s="4">
        <f t="shared" si="14"/>
        <v>0</v>
      </c>
      <c r="O87" s="4">
        <f t="shared" si="15"/>
        <v>0</v>
      </c>
    </row>
    <row r="88" spans="1:15" ht="36" outlineLevel="2">
      <c r="A88" s="27" t="s">
        <v>231</v>
      </c>
      <c r="B88" s="6" t="s">
        <v>157</v>
      </c>
      <c r="C88" s="3">
        <v>9</v>
      </c>
      <c r="D88" s="6" t="s">
        <v>154</v>
      </c>
      <c r="E88" s="43" t="s">
        <v>350</v>
      </c>
      <c r="F88" s="6" t="s">
        <v>9</v>
      </c>
      <c r="G88" s="6" t="s">
        <v>7</v>
      </c>
      <c r="H88" s="6" t="s">
        <v>154</v>
      </c>
      <c r="I88" s="6" t="s">
        <v>248</v>
      </c>
      <c r="J88" s="7"/>
      <c r="K88" s="4">
        <v>24000</v>
      </c>
      <c r="L88" s="4">
        <f t="shared" si="13"/>
        <v>0</v>
      </c>
      <c r="M88" s="23">
        <v>0.2</v>
      </c>
      <c r="N88" s="4">
        <f t="shared" si="14"/>
        <v>0</v>
      </c>
      <c r="O88" s="4">
        <f t="shared" si="15"/>
        <v>0</v>
      </c>
    </row>
    <row r="89" spans="1:15" customFormat="1" ht="36" outlineLevel="2">
      <c r="A89" s="27" t="s">
        <v>231</v>
      </c>
      <c r="B89" s="6" t="s">
        <v>157</v>
      </c>
      <c r="C89" s="3">
        <v>10</v>
      </c>
      <c r="D89" s="6" t="s">
        <v>162</v>
      </c>
      <c r="E89" s="43" t="s">
        <v>351</v>
      </c>
      <c r="F89" s="6" t="s">
        <v>9</v>
      </c>
      <c r="G89" s="6" t="s">
        <v>7</v>
      </c>
      <c r="H89" s="6" t="s">
        <v>162</v>
      </c>
      <c r="I89" s="6" t="s">
        <v>248</v>
      </c>
      <c r="J89" s="7"/>
      <c r="K89" s="4">
        <v>24000</v>
      </c>
      <c r="L89" s="4">
        <f t="shared" si="13"/>
        <v>0</v>
      </c>
      <c r="M89" s="23">
        <v>0.2</v>
      </c>
      <c r="N89" s="4">
        <f t="shared" si="14"/>
        <v>0</v>
      </c>
      <c r="O89" s="4">
        <f t="shared" si="15"/>
        <v>0</v>
      </c>
    </row>
    <row r="90" spans="1:15" ht="36" outlineLevel="2">
      <c r="A90" s="27" t="s">
        <v>231</v>
      </c>
      <c r="B90" s="6" t="s">
        <v>157</v>
      </c>
      <c r="C90" s="3">
        <v>11</v>
      </c>
      <c r="D90" s="6" t="s">
        <v>163</v>
      </c>
      <c r="E90" s="43" t="s">
        <v>352</v>
      </c>
      <c r="F90" s="6" t="s">
        <v>9</v>
      </c>
      <c r="G90" s="6" t="s">
        <v>7</v>
      </c>
      <c r="H90" s="6" t="s">
        <v>163</v>
      </c>
      <c r="I90" s="6" t="s">
        <v>248</v>
      </c>
      <c r="J90" s="7"/>
      <c r="K90" s="4">
        <v>24000</v>
      </c>
      <c r="L90" s="4">
        <f t="shared" si="13"/>
        <v>0</v>
      </c>
      <c r="M90" s="23">
        <v>0.2</v>
      </c>
      <c r="N90" s="4">
        <f t="shared" si="14"/>
        <v>0</v>
      </c>
      <c r="O90" s="4">
        <f t="shared" si="15"/>
        <v>0</v>
      </c>
    </row>
    <row r="91" spans="1:15" customFormat="1" ht="36.75" outlineLevel="2" thickBot="1">
      <c r="A91" s="27" t="s">
        <v>231</v>
      </c>
      <c r="B91" s="6" t="s">
        <v>157</v>
      </c>
      <c r="C91" s="3">
        <v>12</v>
      </c>
      <c r="D91" s="6" t="s">
        <v>145</v>
      </c>
      <c r="E91" s="43" t="s">
        <v>353</v>
      </c>
      <c r="F91" s="6" t="s">
        <v>9</v>
      </c>
      <c r="G91" s="6" t="s">
        <v>7</v>
      </c>
      <c r="H91" s="6" t="s">
        <v>145</v>
      </c>
      <c r="I91" s="6" t="s">
        <v>248</v>
      </c>
      <c r="J91" s="7"/>
      <c r="K91" s="4">
        <v>24000</v>
      </c>
      <c r="L91" s="4">
        <f t="shared" si="13"/>
        <v>0</v>
      </c>
      <c r="M91" s="23">
        <v>0.2</v>
      </c>
      <c r="N91" s="4">
        <f t="shared" si="14"/>
        <v>0</v>
      </c>
      <c r="O91" s="4">
        <f t="shared" si="15"/>
        <v>0</v>
      </c>
    </row>
    <row r="92" spans="1:15" customFormat="1" ht="15.75" thickBot="1">
      <c r="A92" s="40" t="s">
        <v>238</v>
      </c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28">
        <f>SUBTOTAL(9,L80:L91)</f>
        <v>0</v>
      </c>
      <c r="M92" s="29"/>
      <c r="N92" s="30">
        <f>SUBTOTAL(9,N80:N91)</f>
        <v>0</v>
      </c>
      <c r="O92" s="30">
        <f>SUBTOTAL(9,O80:O91)</f>
        <v>0</v>
      </c>
    </row>
    <row r="93" spans="1:15" ht="24" outlineLevel="2">
      <c r="A93" s="27" t="s">
        <v>232</v>
      </c>
      <c r="B93" s="6" t="s">
        <v>168</v>
      </c>
      <c r="C93" s="3">
        <v>1</v>
      </c>
      <c r="D93" s="6" t="s">
        <v>143</v>
      </c>
      <c r="E93" s="43" t="s">
        <v>354</v>
      </c>
      <c r="F93" s="6" t="s">
        <v>4</v>
      </c>
      <c r="G93" s="6" t="s">
        <v>169</v>
      </c>
      <c r="H93" s="31" t="s">
        <v>143</v>
      </c>
      <c r="I93" s="6" t="s">
        <v>241</v>
      </c>
      <c r="J93" s="7"/>
      <c r="K93" s="33">
        <v>4320</v>
      </c>
      <c r="L93" s="4">
        <f t="shared" ref="L93:L127" si="16">J93*K93</f>
        <v>0</v>
      </c>
      <c r="M93" s="23">
        <v>0.2</v>
      </c>
      <c r="N93" s="4">
        <f t="shared" ref="N93:N127" si="17">L93*M93</f>
        <v>0</v>
      </c>
      <c r="O93" s="4">
        <f t="shared" ref="O93:O127" si="18">L93+N93</f>
        <v>0</v>
      </c>
    </row>
    <row r="94" spans="1:15" ht="24" outlineLevel="2">
      <c r="A94" s="27" t="s">
        <v>232</v>
      </c>
      <c r="B94" s="6" t="s">
        <v>168</v>
      </c>
      <c r="C94" s="3">
        <v>2</v>
      </c>
      <c r="D94" s="6" t="s">
        <v>165</v>
      </c>
      <c r="E94" s="43" t="s">
        <v>355</v>
      </c>
      <c r="F94" s="6" t="s">
        <v>4</v>
      </c>
      <c r="G94" s="6" t="s">
        <v>170</v>
      </c>
      <c r="H94" s="6" t="s">
        <v>165</v>
      </c>
      <c r="I94" s="6" t="s">
        <v>241</v>
      </c>
      <c r="J94" s="7"/>
      <c r="K94" s="4">
        <v>35100</v>
      </c>
      <c r="L94" s="4">
        <f t="shared" si="16"/>
        <v>0</v>
      </c>
      <c r="M94" s="23">
        <v>0.2</v>
      </c>
      <c r="N94" s="4">
        <f t="shared" si="17"/>
        <v>0</v>
      </c>
      <c r="O94" s="4">
        <f t="shared" si="18"/>
        <v>0</v>
      </c>
    </row>
    <row r="95" spans="1:15" ht="24" outlineLevel="2">
      <c r="A95" s="27" t="s">
        <v>232</v>
      </c>
      <c r="B95" s="6" t="s">
        <v>168</v>
      </c>
      <c r="C95" s="3">
        <v>3</v>
      </c>
      <c r="D95" s="6" t="s">
        <v>171</v>
      </c>
      <c r="E95" s="43" t="s">
        <v>356</v>
      </c>
      <c r="F95" s="6" t="s">
        <v>4</v>
      </c>
      <c r="G95" s="6" t="s">
        <v>172</v>
      </c>
      <c r="H95" s="6" t="s">
        <v>171</v>
      </c>
      <c r="I95" s="6" t="s">
        <v>241</v>
      </c>
      <c r="J95" s="7"/>
      <c r="K95" s="4">
        <v>7425</v>
      </c>
      <c r="L95" s="4">
        <f t="shared" si="16"/>
        <v>0</v>
      </c>
      <c r="M95" s="23">
        <v>0.2</v>
      </c>
      <c r="N95" s="4">
        <f t="shared" si="17"/>
        <v>0</v>
      </c>
      <c r="O95" s="4">
        <f t="shared" si="18"/>
        <v>0</v>
      </c>
    </row>
    <row r="96" spans="1:15" ht="24" outlineLevel="2">
      <c r="A96" s="27" t="s">
        <v>232</v>
      </c>
      <c r="B96" s="6" t="s">
        <v>168</v>
      </c>
      <c r="C96" s="3">
        <v>4</v>
      </c>
      <c r="D96" s="6" t="s">
        <v>173</v>
      </c>
      <c r="E96" s="43" t="s">
        <v>357</v>
      </c>
      <c r="F96" s="6" t="s">
        <v>4</v>
      </c>
      <c r="G96" s="6" t="s">
        <v>174</v>
      </c>
      <c r="H96" s="6" t="s">
        <v>173</v>
      </c>
      <c r="I96" s="6" t="s">
        <v>241</v>
      </c>
      <c r="J96" s="7"/>
      <c r="K96" s="4">
        <v>17360</v>
      </c>
      <c r="L96" s="4">
        <f t="shared" si="16"/>
        <v>0</v>
      </c>
      <c r="M96" s="23">
        <v>0.2</v>
      </c>
      <c r="N96" s="4">
        <f t="shared" si="17"/>
        <v>0</v>
      </c>
      <c r="O96" s="4">
        <f t="shared" si="18"/>
        <v>0</v>
      </c>
    </row>
    <row r="97" spans="1:15" ht="24" outlineLevel="2">
      <c r="A97" s="27" t="s">
        <v>232</v>
      </c>
      <c r="B97" s="6" t="s">
        <v>168</v>
      </c>
      <c r="C97" s="3">
        <v>5</v>
      </c>
      <c r="D97" s="6" t="s">
        <v>175</v>
      </c>
      <c r="E97" s="43" t="s">
        <v>358</v>
      </c>
      <c r="F97" s="6" t="s">
        <v>4</v>
      </c>
      <c r="G97" s="6" t="s">
        <v>174</v>
      </c>
      <c r="H97" s="6" t="s">
        <v>175</v>
      </c>
      <c r="I97" s="6" t="s">
        <v>241</v>
      </c>
      <c r="J97" s="7"/>
      <c r="K97" s="4">
        <v>17360</v>
      </c>
      <c r="L97" s="4">
        <f t="shared" si="16"/>
        <v>0</v>
      </c>
      <c r="M97" s="23">
        <v>0.2</v>
      </c>
      <c r="N97" s="4">
        <f t="shared" si="17"/>
        <v>0</v>
      </c>
      <c r="O97" s="4">
        <f t="shared" si="18"/>
        <v>0</v>
      </c>
    </row>
    <row r="98" spans="1:15" ht="24" outlineLevel="2">
      <c r="A98" s="27" t="s">
        <v>232</v>
      </c>
      <c r="B98" s="6" t="s">
        <v>168</v>
      </c>
      <c r="C98" s="3">
        <v>6</v>
      </c>
      <c r="D98" s="6" t="s">
        <v>176</v>
      </c>
      <c r="E98" s="43" t="s">
        <v>359</v>
      </c>
      <c r="F98" s="6" t="s">
        <v>4</v>
      </c>
      <c r="G98" s="6" t="s">
        <v>177</v>
      </c>
      <c r="H98" s="6" t="s">
        <v>176</v>
      </c>
      <c r="I98" s="6" t="s">
        <v>241</v>
      </c>
      <c r="J98" s="7"/>
      <c r="K98" s="4">
        <v>17325</v>
      </c>
      <c r="L98" s="4">
        <f t="shared" si="16"/>
        <v>0</v>
      </c>
      <c r="M98" s="23">
        <v>0.2</v>
      </c>
      <c r="N98" s="4">
        <f t="shared" si="17"/>
        <v>0</v>
      </c>
      <c r="O98" s="4">
        <f t="shared" si="18"/>
        <v>0</v>
      </c>
    </row>
    <row r="99" spans="1:15" ht="24" outlineLevel="2">
      <c r="A99" s="27" t="s">
        <v>232</v>
      </c>
      <c r="B99" s="6" t="s">
        <v>168</v>
      </c>
      <c r="C99" s="3">
        <v>7</v>
      </c>
      <c r="D99" s="6" t="s">
        <v>178</v>
      </c>
      <c r="E99" s="43" t="s">
        <v>360</v>
      </c>
      <c r="F99" s="6" t="s">
        <v>4</v>
      </c>
      <c r="G99" s="6" t="s">
        <v>166</v>
      </c>
      <c r="H99" s="6" t="s">
        <v>242</v>
      </c>
      <c r="I99" s="6" t="s">
        <v>241</v>
      </c>
      <c r="J99" s="7"/>
      <c r="K99" s="4">
        <v>6700</v>
      </c>
      <c r="L99" s="4">
        <f t="shared" si="16"/>
        <v>0</v>
      </c>
      <c r="M99" s="23">
        <v>0.2</v>
      </c>
      <c r="N99" s="4">
        <f t="shared" si="17"/>
        <v>0</v>
      </c>
      <c r="O99" s="4">
        <f t="shared" si="18"/>
        <v>0</v>
      </c>
    </row>
    <row r="100" spans="1:15" ht="24" outlineLevel="2">
      <c r="A100" s="27" t="s">
        <v>232</v>
      </c>
      <c r="B100" s="6" t="s">
        <v>168</v>
      </c>
      <c r="C100" s="3">
        <v>8</v>
      </c>
      <c r="D100" s="6" t="s">
        <v>179</v>
      </c>
      <c r="E100" s="43" t="s">
        <v>361</v>
      </c>
      <c r="F100" s="6" t="s">
        <v>4</v>
      </c>
      <c r="G100" s="6" t="s">
        <v>180</v>
      </c>
      <c r="H100" s="6" t="s">
        <v>179</v>
      </c>
      <c r="I100" s="6" t="s">
        <v>241</v>
      </c>
      <c r="J100" s="7"/>
      <c r="K100" s="4">
        <v>15625</v>
      </c>
      <c r="L100" s="4">
        <f t="shared" si="16"/>
        <v>0</v>
      </c>
      <c r="M100" s="23">
        <v>0.2</v>
      </c>
      <c r="N100" s="4">
        <f t="shared" si="17"/>
        <v>0</v>
      </c>
      <c r="O100" s="4">
        <f t="shared" si="18"/>
        <v>0</v>
      </c>
    </row>
    <row r="101" spans="1:15" ht="24" outlineLevel="2">
      <c r="A101" s="27" t="s">
        <v>232</v>
      </c>
      <c r="B101" s="6" t="s">
        <v>168</v>
      </c>
      <c r="C101" s="3">
        <v>9</v>
      </c>
      <c r="D101" s="6" t="s">
        <v>181</v>
      </c>
      <c r="E101" s="43" t="s">
        <v>362</v>
      </c>
      <c r="F101" s="6" t="s">
        <v>4</v>
      </c>
      <c r="G101" s="6" t="s">
        <v>177</v>
      </c>
      <c r="H101" s="6" t="s">
        <v>181</v>
      </c>
      <c r="I101" s="6" t="s">
        <v>241</v>
      </c>
      <c r="J101" s="7"/>
      <c r="K101" s="4">
        <v>17325</v>
      </c>
      <c r="L101" s="4">
        <f t="shared" si="16"/>
        <v>0</v>
      </c>
      <c r="M101" s="23">
        <v>0.2</v>
      </c>
      <c r="N101" s="4">
        <f t="shared" si="17"/>
        <v>0</v>
      </c>
      <c r="O101" s="4">
        <f t="shared" si="18"/>
        <v>0</v>
      </c>
    </row>
    <row r="102" spans="1:15" ht="24" outlineLevel="2">
      <c r="A102" s="27" t="s">
        <v>232</v>
      </c>
      <c r="B102" s="6" t="s">
        <v>168</v>
      </c>
      <c r="C102" s="3">
        <v>10</v>
      </c>
      <c r="D102" s="6" t="s">
        <v>182</v>
      </c>
      <c r="E102" s="43" t="s">
        <v>363</v>
      </c>
      <c r="F102" s="6" t="s">
        <v>4</v>
      </c>
      <c r="G102" s="6" t="s">
        <v>183</v>
      </c>
      <c r="H102" s="6" t="s">
        <v>182</v>
      </c>
      <c r="I102" s="6" t="s">
        <v>247</v>
      </c>
      <c r="J102" s="7"/>
      <c r="K102" s="4">
        <v>16250</v>
      </c>
      <c r="L102" s="4">
        <f t="shared" si="16"/>
        <v>0</v>
      </c>
      <c r="M102" s="23">
        <v>0.2</v>
      </c>
      <c r="N102" s="4">
        <f t="shared" si="17"/>
        <v>0</v>
      </c>
      <c r="O102" s="4">
        <f t="shared" si="18"/>
        <v>0</v>
      </c>
    </row>
    <row r="103" spans="1:15" ht="24" outlineLevel="2">
      <c r="A103" s="27" t="s">
        <v>232</v>
      </c>
      <c r="B103" s="6" t="s">
        <v>168</v>
      </c>
      <c r="C103" s="3">
        <v>11</v>
      </c>
      <c r="D103" s="6" t="s">
        <v>144</v>
      </c>
      <c r="E103" s="43" t="s">
        <v>364</v>
      </c>
      <c r="F103" s="6" t="s">
        <v>4</v>
      </c>
      <c r="G103" s="6" t="s">
        <v>141</v>
      </c>
      <c r="H103" s="6" t="s">
        <v>144</v>
      </c>
      <c r="I103" s="6" t="s">
        <v>241</v>
      </c>
      <c r="J103" s="7"/>
      <c r="K103" s="4">
        <v>9300</v>
      </c>
      <c r="L103" s="4">
        <f t="shared" si="16"/>
        <v>0</v>
      </c>
      <c r="M103" s="23">
        <v>0.2</v>
      </c>
      <c r="N103" s="4">
        <f t="shared" si="17"/>
        <v>0</v>
      </c>
      <c r="O103" s="4">
        <f t="shared" si="18"/>
        <v>0</v>
      </c>
    </row>
    <row r="104" spans="1:15" ht="24" outlineLevel="2">
      <c r="A104" s="27" t="s">
        <v>232</v>
      </c>
      <c r="B104" s="6" t="s">
        <v>168</v>
      </c>
      <c r="C104" s="3">
        <v>12</v>
      </c>
      <c r="D104" s="6" t="s">
        <v>164</v>
      </c>
      <c r="E104" s="43" t="s">
        <v>365</v>
      </c>
      <c r="F104" s="6" t="s">
        <v>4</v>
      </c>
      <c r="G104" s="6" t="s">
        <v>184</v>
      </c>
      <c r="H104" s="6" t="s">
        <v>164</v>
      </c>
      <c r="I104" s="6" t="s">
        <v>241</v>
      </c>
      <c r="J104" s="7"/>
      <c r="K104" s="4">
        <v>10440</v>
      </c>
      <c r="L104" s="4">
        <f t="shared" si="16"/>
        <v>0</v>
      </c>
      <c r="M104" s="23">
        <v>0.2</v>
      </c>
      <c r="N104" s="4">
        <f t="shared" si="17"/>
        <v>0</v>
      </c>
      <c r="O104" s="4">
        <f t="shared" si="18"/>
        <v>0</v>
      </c>
    </row>
    <row r="105" spans="1:15" ht="24" outlineLevel="2">
      <c r="A105" s="27" t="s">
        <v>232</v>
      </c>
      <c r="B105" s="6" t="s">
        <v>168</v>
      </c>
      <c r="C105" s="3">
        <v>13</v>
      </c>
      <c r="D105" s="6" t="s">
        <v>185</v>
      </c>
      <c r="E105" s="43" t="s">
        <v>366</v>
      </c>
      <c r="F105" s="6" t="s">
        <v>4</v>
      </c>
      <c r="G105" s="6" t="s">
        <v>98</v>
      </c>
      <c r="H105" s="6" t="s">
        <v>185</v>
      </c>
      <c r="I105" s="6" t="s">
        <v>241</v>
      </c>
      <c r="J105" s="7"/>
      <c r="K105" s="4">
        <v>5808</v>
      </c>
      <c r="L105" s="4">
        <f t="shared" si="16"/>
        <v>0</v>
      </c>
      <c r="M105" s="23">
        <v>0.2</v>
      </c>
      <c r="N105" s="4">
        <f t="shared" si="17"/>
        <v>0</v>
      </c>
      <c r="O105" s="4">
        <f t="shared" si="18"/>
        <v>0</v>
      </c>
    </row>
    <row r="106" spans="1:15" ht="24" outlineLevel="2">
      <c r="A106" s="27" t="s">
        <v>232</v>
      </c>
      <c r="B106" s="6" t="s">
        <v>168</v>
      </c>
      <c r="C106" s="3">
        <v>14</v>
      </c>
      <c r="D106" s="6" t="s">
        <v>11</v>
      </c>
      <c r="E106" s="43" t="s">
        <v>367</v>
      </c>
      <c r="F106" s="6" t="s">
        <v>4</v>
      </c>
      <c r="G106" s="6" t="s">
        <v>66</v>
      </c>
      <c r="H106" s="6" t="s">
        <v>11</v>
      </c>
      <c r="I106" s="6" t="s">
        <v>241</v>
      </c>
      <c r="J106" s="7"/>
      <c r="K106" s="4">
        <v>6200</v>
      </c>
      <c r="L106" s="4">
        <f t="shared" si="16"/>
        <v>0</v>
      </c>
      <c r="M106" s="23">
        <v>0.2</v>
      </c>
      <c r="N106" s="4">
        <f t="shared" si="17"/>
        <v>0</v>
      </c>
      <c r="O106" s="4">
        <f t="shared" si="18"/>
        <v>0</v>
      </c>
    </row>
    <row r="107" spans="1:15" ht="24" outlineLevel="2">
      <c r="A107" s="27" t="s">
        <v>232</v>
      </c>
      <c r="B107" s="6" t="s">
        <v>168</v>
      </c>
      <c r="C107" s="3">
        <v>15</v>
      </c>
      <c r="D107" s="6" t="s">
        <v>186</v>
      </c>
      <c r="E107" s="43" t="s">
        <v>368</v>
      </c>
      <c r="F107" s="6" t="s">
        <v>4</v>
      </c>
      <c r="G107" s="6" t="s">
        <v>187</v>
      </c>
      <c r="H107" s="6" t="s">
        <v>186</v>
      </c>
      <c r="I107" s="6" t="s">
        <v>241</v>
      </c>
      <c r="J107" s="7"/>
      <c r="K107" s="4">
        <v>2244</v>
      </c>
      <c r="L107" s="4">
        <f t="shared" si="16"/>
        <v>0</v>
      </c>
      <c r="M107" s="23">
        <v>0.2</v>
      </c>
      <c r="N107" s="4">
        <f t="shared" si="17"/>
        <v>0</v>
      </c>
      <c r="O107" s="4">
        <f t="shared" si="18"/>
        <v>0</v>
      </c>
    </row>
    <row r="108" spans="1:15" ht="24" outlineLevel="2">
      <c r="A108" s="27" t="s">
        <v>232</v>
      </c>
      <c r="B108" s="6" t="s">
        <v>168</v>
      </c>
      <c r="C108" s="3">
        <v>16</v>
      </c>
      <c r="D108" s="6" t="s">
        <v>188</v>
      </c>
      <c r="E108" s="43" t="s">
        <v>369</v>
      </c>
      <c r="F108" s="6" t="s">
        <v>4</v>
      </c>
      <c r="G108" s="6" t="s">
        <v>172</v>
      </c>
      <c r="H108" s="6" t="s">
        <v>188</v>
      </c>
      <c r="I108" s="6" t="s">
        <v>241</v>
      </c>
      <c r="J108" s="7"/>
      <c r="K108" s="4">
        <v>8250</v>
      </c>
      <c r="L108" s="4">
        <f t="shared" si="16"/>
        <v>0</v>
      </c>
      <c r="M108" s="23">
        <v>0.2</v>
      </c>
      <c r="N108" s="4">
        <f t="shared" si="17"/>
        <v>0</v>
      </c>
      <c r="O108" s="4">
        <f t="shared" si="18"/>
        <v>0</v>
      </c>
    </row>
    <row r="109" spans="1:15" ht="24" outlineLevel="2">
      <c r="A109" s="27" t="s">
        <v>232</v>
      </c>
      <c r="B109" s="6" t="s">
        <v>168</v>
      </c>
      <c r="C109" s="3">
        <v>17</v>
      </c>
      <c r="D109" s="6" t="s">
        <v>142</v>
      </c>
      <c r="E109" s="43" t="s">
        <v>370</v>
      </c>
      <c r="F109" s="6" t="s">
        <v>4</v>
      </c>
      <c r="G109" s="6" t="s">
        <v>189</v>
      </c>
      <c r="H109" s="6" t="s">
        <v>142</v>
      </c>
      <c r="I109" s="6" t="s">
        <v>241</v>
      </c>
      <c r="J109" s="7"/>
      <c r="K109" s="4">
        <v>7686</v>
      </c>
      <c r="L109" s="4">
        <f t="shared" si="16"/>
        <v>0</v>
      </c>
      <c r="M109" s="23">
        <v>0.2</v>
      </c>
      <c r="N109" s="4">
        <f t="shared" si="17"/>
        <v>0</v>
      </c>
      <c r="O109" s="4">
        <f t="shared" si="18"/>
        <v>0</v>
      </c>
    </row>
    <row r="110" spans="1:15" ht="24" outlineLevel="2">
      <c r="A110" s="27" t="s">
        <v>232</v>
      </c>
      <c r="B110" s="6" t="s">
        <v>168</v>
      </c>
      <c r="C110" s="3">
        <v>18</v>
      </c>
      <c r="D110" s="6" t="s">
        <v>190</v>
      </c>
      <c r="E110" s="43" t="s">
        <v>371</v>
      </c>
      <c r="F110" s="6" t="s">
        <v>4</v>
      </c>
      <c r="G110" s="6" t="s">
        <v>184</v>
      </c>
      <c r="H110" s="6" t="s">
        <v>190</v>
      </c>
      <c r="I110" s="6" t="s">
        <v>241</v>
      </c>
      <c r="J110" s="7"/>
      <c r="K110" s="4">
        <v>7920</v>
      </c>
      <c r="L110" s="4">
        <f t="shared" si="16"/>
        <v>0</v>
      </c>
      <c r="M110" s="23">
        <v>0.2</v>
      </c>
      <c r="N110" s="4">
        <f t="shared" si="17"/>
        <v>0</v>
      </c>
      <c r="O110" s="4">
        <f t="shared" si="18"/>
        <v>0</v>
      </c>
    </row>
    <row r="111" spans="1:15" ht="24" outlineLevel="2">
      <c r="A111" s="27" t="s">
        <v>232</v>
      </c>
      <c r="B111" s="6" t="s">
        <v>168</v>
      </c>
      <c r="C111" s="3">
        <v>19</v>
      </c>
      <c r="D111" s="6" t="s">
        <v>191</v>
      </c>
      <c r="E111" s="43" t="s">
        <v>372</v>
      </c>
      <c r="F111" s="6" t="s">
        <v>4</v>
      </c>
      <c r="G111" s="6" t="s">
        <v>115</v>
      </c>
      <c r="H111" s="6" t="s">
        <v>191</v>
      </c>
      <c r="I111" s="6" t="s">
        <v>241</v>
      </c>
      <c r="J111" s="7"/>
      <c r="K111" s="4">
        <v>37920</v>
      </c>
      <c r="L111" s="4">
        <f t="shared" si="16"/>
        <v>0</v>
      </c>
      <c r="M111" s="23">
        <v>0.2</v>
      </c>
      <c r="N111" s="4">
        <f t="shared" si="17"/>
        <v>0</v>
      </c>
      <c r="O111" s="4">
        <f t="shared" si="18"/>
        <v>0</v>
      </c>
    </row>
    <row r="112" spans="1:15" ht="24" outlineLevel="2">
      <c r="A112" s="27" t="s">
        <v>232</v>
      </c>
      <c r="B112" s="6" t="s">
        <v>168</v>
      </c>
      <c r="C112" s="3">
        <v>20</v>
      </c>
      <c r="D112" s="6" t="s">
        <v>192</v>
      </c>
      <c r="E112" s="43" t="s">
        <v>373</v>
      </c>
      <c r="F112" s="6" t="s">
        <v>4</v>
      </c>
      <c r="G112" s="6" t="s">
        <v>193</v>
      </c>
      <c r="H112" s="6" t="s">
        <v>192</v>
      </c>
      <c r="I112" s="6" t="s">
        <v>241</v>
      </c>
      <c r="J112" s="7"/>
      <c r="K112" s="4">
        <v>14000</v>
      </c>
      <c r="L112" s="4">
        <f t="shared" si="16"/>
        <v>0</v>
      </c>
      <c r="M112" s="23">
        <v>0.2</v>
      </c>
      <c r="N112" s="4">
        <f t="shared" si="17"/>
        <v>0</v>
      </c>
      <c r="O112" s="4">
        <f t="shared" si="18"/>
        <v>0</v>
      </c>
    </row>
    <row r="113" spans="1:15" ht="24" outlineLevel="2">
      <c r="A113" s="27" t="s">
        <v>232</v>
      </c>
      <c r="B113" s="6" t="s">
        <v>168</v>
      </c>
      <c r="C113" s="3">
        <v>21</v>
      </c>
      <c r="D113" s="6" t="s">
        <v>194</v>
      </c>
      <c r="E113" s="43" t="s">
        <v>374</v>
      </c>
      <c r="F113" s="6" t="s">
        <v>4</v>
      </c>
      <c r="G113" s="6" t="s">
        <v>184</v>
      </c>
      <c r="H113" s="6" t="s">
        <v>194</v>
      </c>
      <c r="I113" s="6" t="s">
        <v>241</v>
      </c>
      <c r="J113" s="7"/>
      <c r="K113" s="4">
        <v>21600</v>
      </c>
      <c r="L113" s="4">
        <f t="shared" si="16"/>
        <v>0</v>
      </c>
      <c r="M113" s="23">
        <v>0.2</v>
      </c>
      <c r="N113" s="4">
        <f t="shared" si="17"/>
        <v>0</v>
      </c>
      <c r="O113" s="4">
        <f t="shared" si="18"/>
        <v>0</v>
      </c>
    </row>
    <row r="114" spans="1:15" ht="24" outlineLevel="2">
      <c r="A114" s="27" t="s">
        <v>232</v>
      </c>
      <c r="B114" s="6" t="s">
        <v>168</v>
      </c>
      <c r="C114" s="3">
        <v>22</v>
      </c>
      <c r="D114" s="6" t="s">
        <v>195</v>
      </c>
      <c r="E114" s="43" t="s">
        <v>375</v>
      </c>
      <c r="F114" s="6" t="s">
        <v>4</v>
      </c>
      <c r="G114" s="6" t="s">
        <v>196</v>
      </c>
      <c r="H114" s="6" t="s">
        <v>195</v>
      </c>
      <c r="I114" s="6" t="s">
        <v>241</v>
      </c>
      <c r="J114" s="7"/>
      <c r="K114" s="4">
        <v>5850</v>
      </c>
      <c r="L114" s="4">
        <f t="shared" si="16"/>
        <v>0</v>
      </c>
      <c r="M114" s="23">
        <v>0.2</v>
      </c>
      <c r="N114" s="4">
        <f t="shared" si="17"/>
        <v>0</v>
      </c>
      <c r="O114" s="4">
        <f t="shared" si="18"/>
        <v>0</v>
      </c>
    </row>
    <row r="115" spans="1:15" ht="24" outlineLevel="2">
      <c r="A115" s="27" t="s">
        <v>232</v>
      </c>
      <c r="B115" s="6" t="s">
        <v>168</v>
      </c>
      <c r="C115" s="3">
        <v>23</v>
      </c>
      <c r="D115" s="6" t="s">
        <v>197</v>
      </c>
      <c r="E115" s="43" t="s">
        <v>376</v>
      </c>
      <c r="F115" s="6" t="s">
        <v>4</v>
      </c>
      <c r="G115" s="6" t="s">
        <v>198</v>
      </c>
      <c r="H115" s="6" t="s">
        <v>197</v>
      </c>
      <c r="I115" s="6" t="s">
        <v>241</v>
      </c>
      <c r="J115" s="7"/>
      <c r="K115" s="4">
        <v>9675</v>
      </c>
      <c r="L115" s="4">
        <f t="shared" si="16"/>
        <v>0</v>
      </c>
      <c r="M115" s="23">
        <v>0.2</v>
      </c>
      <c r="N115" s="4">
        <f t="shared" si="17"/>
        <v>0</v>
      </c>
      <c r="O115" s="4">
        <f t="shared" si="18"/>
        <v>0</v>
      </c>
    </row>
    <row r="116" spans="1:15" customFormat="1" ht="24" outlineLevel="2">
      <c r="A116" s="27" t="s">
        <v>232</v>
      </c>
      <c r="B116" s="6" t="s">
        <v>168</v>
      </c>
      <c r="C116" s="3">
        <v>24</v>
      </c>
      <c r="D116" s="6" t="s">
        <v>199</v>
      </c>
      <c r="E116" s="43" t="s">
        <v>377</v>
      </c>
      <c r="F116" s="6" t="s">
        <v>4</v>
      </c>
      <c r="G116" s="6" t="s">
        <v>200</v>
      </c>
      <c r="H116" s="6" t="s">
        <v>199</v>
      </c>
      <c r="I116" s="6" t="s">
        <v>241</v>
      </c>
      <c r="J116" s="7"/>
      <c r="K116" s="4">
        <v>14000</v>
      </c>
      <c r="L116" s="4">
        <f t="shared" si="16"/>
        <v>0</v>
      </c>
      <c r="M116" s="23">
        <v>0.2</v>
      </c>
      <c r="N116" s="4">
        <f t="shared" si="17"/>
        <v>0</v>
      </c>
      <c r="O116" s="4">
        <f t="shared" si="18"/>
        <v>0</v>
      </c>
    </row>
    <row r="117" spans="1:15" ht="24" outlineLevel="2">
      <c r="A117" s="27" t="s">
        <v>232</v>
      </c>
      <c r="B117" s="6" t="s">
        <v>168</v>
      </c>
      <c r="C117" s="3">
        <v>25</v>
      </c>
      <c r="D117" s="6" t="s">
        <v>201</v>
      </c>
      <c r="E117" s="43" t="s">
        <v>378</v>
      </c>
      <c r="F117" s="6" t="s">
        <v>4</v>
      </c>
      <c r="G117" s="6" t="s">
        <v>64</v>
      </c>
      <c r="H117" s="6" t="s">
        <v>243</v>
      </c>
      <c r="I117" s="6" t="s">
        <v>241</v>
      </c>
      <c r="J117" s="7"/>
      <c r="K117" s="4">
        <v>8100</v>
      </c>
      <c r="L117" s="4">
        <f t="shared" si="16"/>
        <v>0</v>
      </c>
      <c r="M117" s="23">
        <v>0.2</v>
      </c>
      <c r="N117" s="4">
        <f t="shared" si="17"/>
        <v>0</v>
      </c>
      <c r="O117" s="4">
        <f t="shared" si="18"/>
        <v>0</v>
      </c>
    </row>
    <row r="118" spans="1:15" ht="24" outlineLevel="2">
      <c r="A118" s="27" t="s">
        <v>232</v>
      </c>
      <c r="B118" s="6" t="s">
        <v>168</v>
      </c>
      <c r="C118" s="3">
        <v>26</v>
      </c>
      <c r="D118" s="6" t="s">
        <v>167</v>
      </c>
      <c r="E118" s="43" t="s">
        <v>379</v>
      </c>
      <c r="F118" s="6" t="s">
        <v>4</v>
      </c>
      <c r="G118" s="6" t="s">
        <v>44</v>
      </c>
      <c r="H118" s="6" t="s">
        <v>244</v>
      </c>
      <c r="I118" s="6" t="s">
        <v>241</v>
      </c>
      <c r="J118" s="7"/>
      <c r="K118" s="4">
        <v>8100</v>
      </c>
      <c r="L118" s="4">
        <f t="shared" si="16"/>
        <v>0</v>
      </c>
      <c r="M118" s="23">
        <v>0.2</v>
      </c>
      <c r="N118" s="4">
        <f t="shared" si="17"/>
        <v>0</v>
      </c>
      <c r="O118" s="4">
        <f t="shared" si="18"/>
        <v>0</v>
      </c>
    </row>
    <row r="119" spans="1:15" ht="24" outlineLevel="2">
      <c r="A119" s="27" t="s">
        <v>232</v>
      </c>
      <c r="B119" s="6" t="s">
        <v>168</v>
      </c>
      <c r="C119" s="3">
        <v>27</v>
      </c>
      <c r="D119" s="6" t="s">
        <v>202</v>
      </c>
      <c r="E119" s="43" t="s">
        <v>380</v>
      </c>
      <c r="F119" s="6" t="s">
        <v>4</v>
      </c>
      <c r="G119" s="6" t="s">
        <v>184</v>
      </c>
      <c r="H119" s="6" t="s">
        <v>202</v>
      </c>
      <c r="I119" s="6" t="s">
        <v>241</v>
      </c>
      <c r="J119" s="7"/>
      <c r="K119" s="4">
        <v>4140</v>
      </c>
      <c r="L119" s="4">
        <f t="shared" si="16"/>
        <v>0</v>
      </c>
      <c r="M119" s="23">
        <v>0.2</v>
      </c>
      <c r="N119" s="4">
        <f t="shared" si="17"/>
        <v>0</v>
      </c>
      <c r="O119" s="4">
        <f t="shared" si="18"/>
        <v>0</v>
      </c>
    </row>
    <row r="120" spans="1:15" customFormat="1" ht="24" outlineLevel="2">
      <c r="A120" s="27" t="s">
        <v>232</v>
      </c>
      <c r="B120" s="6" t="s">
        <v>168</v>
      </c>
      <c r="C120" s="3">
        <v>28</v>
      </c>
      <c r="D120" s="6" t="s">
        <v>203</v>
      </c>
      <c r="E120" s="43" t="s">
        <v>381</v>
      </c>
      <c r="F120" s="6" t="s">
        <v>4</v>
      </c>
      <c r="G120" s="6" t="s">
        <v>187</v>
      </c>
      <c r="H120" s="6" t="s">
        <v>203</v>
      </c>
      <c r="I120" s="6" t="s">
        <v>241</v>
      </c>
      <c r="J120" s="7"/>
      <c r="K120" s="4">
        <v>3100</v>
      </c>
      <c r="L120" s="4">
        <f t="shared" si="16"/>
        <v>0</v>
      </c>
      <c r="M120" s="23">
        <v>0.2</v>
      </c>
      <c r="N120" s="4">
        <f t="shared" si="17"/>
        <v>0</v>
      </c>
      <c r="O120" s="4">
        <f t="shared" si="18"/>
        <v>0</v>
      </c>
    </row>
    <row r="121" spans="1:15" ht="24" outlineLevel="2">
      <c r="A121" s="27" t="s">
        <v>232</v>
      </c>
      <c r="B121" s="6" t="s">
        <v>168</v>
      </c>
      <c r="C121" s="3">
        <v>29</v>
      </c>
      <c r="D121" s="6" t="s">
        <v>120</v>
      </c>
      <c r="E121" s="43" t="s">
        <v>382</v>
      </c>
      <c r="F121" s="6" t="s">
        <v>4</v>
      </c>
      <c r="G121" s="6" t="s">
        <v>180</v>
      </c>
      <c r="H121" s="6" t="s">
        <v>245</v>
      </c>
      <c r="I121" s="6" t="s">
        <v>241</v>
      </c>
      <c r="J121" s="7"/>
      <c r="K121" s="4">
        <v>9875</v>
      </c>
      <c r="L121" s="4">
        <f t="shared" si="16"/>
        <v>0</v>
      </c>
      <c r="M121" s="23">
        <v>0.2</v>
      </c>
      <c r="N121" s="4">
        <f t="shared" si="17"/>
        <v>0</v>
      </c>
      <c r="O121" s="4">
        <f t="shared" si="18"/>
        <v>0</v>
      </c>
    </row>
    <row r="122" spans="1:15" ht="24" outlineLevel="2">
      <c r="A122" s="27" t="s">
        <v>232</v>
      </c>
      <c r="B122" s="6" t="s">
        <v>168</v>
      </c>
      <c r="C122" s="3">
        <v>30</v>
      </c>
      <c r="D122" s="6" t="s">
        <v>60</v>
      </c>
      <c r="E122" s="43" t="s">
        <v>383</v>
      </c>
      <c r="F122" s="6" t="s">
        <v>4</v>
      </c>
      <c r="G122" s="6" t="s">
        <v>204</v>
      </c>
      <c r="H122" s="6" t="s">
        <v>60</v>
      </c>
      <c r="I122" s="6" t="s">
        <v>241</v>
      </c>
      <c r="J122" s="7"/>
      <c r="K122" s="4">
        <v>6720</v>
      </c>
      <c r="L122" s="4">
        <f t="shared" si="16"/>
        <v>0</v>
      </c>
      <c r="M122" s="23">
        <v>0.2</v>
      </c>
      <c r="N122" s="4">
        <f t="shared" si="17"/>
        <v>0</v>
      </c>
      <c r="O122" s="4">
        <f t="shared" si="18"/>
        <v>0</v>
      </c>
    </row>
    <row r="123" spans="1:15" ht="24" outlineLevel="2">
      <c r="A123" s="27" t="s">
        <v>232</v>
      </c>
      <c r="B123" s="6" t="s">
        <v>168</v>
      </c>
      <c r="C123" s="3">
        <v>31</v>
      </c>
      <c r="D123" s="6" t="s">
        <v>205</v>
      </c>
      <c r="E123" s="43" t="s">
        <v>384</v>
      </c>
      <c r="F123" s="6" t="s">
        <v>4</v>
      </c>
      <c r="G123" s="6" t="s">
        <v>206</v>
      </c>
      <c r="H123" s="6" t="s">
        <v>205</v>
      </c>
      <c r="I123" s="6" t="s">
        <v>241</v>
      </c>
      <c r="J123" s="7"/>
      <c r="K123" s="4">
        <v>9135</v>
      </c>
      <c r="L123" s="4">
        <f t="shared" si="16"/>
        <v>0</v>
      </c>
      <c r="M123" s="23">
        <v>0.2</v>
      </c>
      <c r="N123" s="4">
        <f t="shared" si="17"/>
        <v>0</v>
      </c>
      <c r="O123" s="4">
        <f t="shared" si="18"/>
        <v>0</v>
      </c>
    </row>
    <row r="124" spans="1:15" customFormat="1" ht="24" outlineLevel="2">
      <c r="A124" s="27" t="s">
        <v>232</v>
      </c>
      <c r="B124" s="6" t="s">
        <v>168</v>
      </c>
      <c r="C124" s="3">
        <v>32</v>
      </c>
      <c r="D124" s="6" t="s">
        <v>207</v>
      </c>
      <c r="E124" s="43" t="s">
        <v>385</v>
      </c>
      <c r="F124" s="6" t="s">
        <v>4</v>
      </c>
      <c r="G124" s="6" t="s">
        <v>65</v>
      </c>
      <c r="H124" s="6" t="s">
        <v>207</v>
      </c>
      <c r="I124" s="6" t="s">
        <v>241</v>
      </c>
      <c r="J124" s="7"/>
      <c r="K124" s="4">
        <v>36000</v>
      </c>
      <c r="L124" s="4">
        <f t="shared" si="16"/>
        <v>0</v>
      </c>
      <c r="M124" s="23">
        <v>0.2</v>
      </c>
      <c r="N124" s="4">
        <f t="shared" si="17"/>
        <v>0</v>
      </c>
      <c r="O124" s="4">
        <f t="shared" si="18"/>
        <v>0</v>
      </c>
    </row>
    <row r="125" spans="1:15" ht="24" outlineLevel="2">
      <c r="A125" s="27" t="s">
        <v>232</v>
      </c>
      <c r="B125" s="6" t="s">
        <v>168</v>
      </c>
      <c r="C125" s="3">
        <v>33</v>
      </c>
      <c r="D125" s="6" t="s">
        <v>208</v>
      </c>
      <c r="E125" s="43" t="s">
        <v>386</v>
      </c>
      <c r="F125" s="6" t="s">
        <v>4</v>
      </c>
      <c r="G125" s="6" t="s">
        <v>189</v>
      </c>
      <c r="H125" s="6" t="s">
        <v>246</v>
      </c>
      <c r="I125" s="6" t="s">
        <v>241</v>
      </c>
      <c r="J125" s="7"/>
      <c r="K125" s="4">
        <v>5670</v>
      </c>
      <c r="L125" s="4">
        <f t="shared" si="16"/>
        <v>0</v>
      </c>
      <c r="M125" s="23">
        <v>0.2</v>
      </c>
      <c r="N125" s="4">
        <f t="shared" si="17"/>
        <v>0</v>
      </c>
      <c r="O125" s="4">
        <f t="shared" si="18"/>
        <v>0</v>
      </c>
    </row>
    <row r="126" spans="1:15" ht="24" outlineLevel="2">
      <c r="A126" s="27" t="s">
        <v>232</v>
      </c>
      <c r="B126" s="6" t="s">
        <v>168</v>
      </c>
      <c r="C126" s="3">
        <v>34</v>
      </c>
      <c r="D126" s="6" t="s">
        <v>209</v>
      </c>
      <c r="E126" s="43" t="s">
        <v>387</v>
      </c>
      <c r="F126" s="6" t="s">
        <v>4</v>
      </c>
      <c r="G126" s="6" t="s">
        <v>180</v>
      </c>
      <c r="H126" s="6" t="s">
        <v>209</v>
      </c>
      <c r="I126" s="6" t="s">
        <v>241</v>
      </c>
      <c r="J126" s="7"/>
      <c r="K126" s="4">
        <v>14375</v>
      </c>
      <c r="L126" s="4">
        <f t="shared" si="16"/>
        <v>0</v>
      </c>
      <c r="M126" s="23">
        <v>0.2</v>
      </c>
      <c r="N126" s="4">
        <f t="shared" si="17"/>
        <v>0</v>
      </c>
      <c r="O126" s="4">
        <f t="shared" si="18"/>
        <v>0</v>
      </c>
    </row>
    <row r="127" spans="1:15" ht="24.75" outlineLevel="2" thickBot="1">
      <c r="A127" s="27" t="s">
        <v>232</v>
      </c>
      <c r="B127" s="6" t="s">
        <v>168</v>
      </c>
      <c r="C127" s="3">
        <v>35</v>
      </c>
      <c r="D127" s="6" t="s">
        <v>132</v>
      </c>
      <c r="E127" s="43" t="s">
        <v>388</v>
      </c>
      <c r="F127" s="6" t="s">
        <v>4</v>
      </c>
      <c r="G127" s="6" t="s">
        <v>210</v>
      </c>
      <c r="H127" s="32" t="s">
        <v>132</v>
      </c>
      <c r="I127" s="6" t="s">
        <v>241</v>
      </c>
      <c r="J127" s="7"/>
      <c r="K127" s="34">
        <v>7950</v>
      </c>
      <c r="L127" s="4">
        <f t="shared" si="16"/>
        <v>0</v>
      </c>
      <c r="M127" s="23">
        <v>0.2</v>
      </c>
      <c r="N127" s="4">
        <f t="shared" si="17"/>
        <v>0</v>
      </c>
      <c r="O127" s="4">
        <f t="shared" si="18"/>
        <v>0</v>
      </c>
    </row>
    <row r="128" spans="1:15" customFormat="1" ht="15.75" thickBot="1">
      <c r="A128" s="40" t="s">
        <v>239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28">
        <f>SUBTOTAL(9,L93:L127)</f>
        <v>0</v>
      </c>
      <c r="M128" s="29"/>
      <c r="N128" s="30">
        <f>SUBTOTAL(9,N93:N127)</f>
        <v>0</v>
      </c>
      <c r="O128" s="30">
        <f>SUBTOTAL(9,O93:O127)</f>
        <v>0</v>
      </c>
    </row>
    <row r="129" spans="1:15" ht="36.75" outlineLevel="2" thickBot="1">
      <c r="A129" s="27" t="s">
        <v>233</v>
      </c>
      <c r="B129" s="6" t="s">
        <v>212</v>
      </c>
      <c r="C129" s="3">
        <v>1</v>
      </c>
      <c r="D129" s="6" t="s">
        <v>213</v>
      </c>
      <c r="E129" s="43" t="s">
        <v>389</v>
      </c>
      <c r="F129" s="6" t="s">
        <v>4</v>
      </c>
      <c r="G129" s="6" t="s">
        <v>45</v>
      </c>
      <c r="H129" s="6" t="s">
        <v>213</v>
      </c>
      <c r="I129" s="8" t="s">
        <v>241</v>
      </c>
      <c r="J129" s="7"/>
      <c r="K129" s="4">
        <v>290000</v>
      </c>
      <c r="L129" s="4">
        <f t="shared" ref="L129" si="19">J129*K129</f>
        <v>0</v>
      </c>
      <c r="M129" s="23">
        <v>0.2</v>
      </c>
      <c r="N129" s="4">
        <f t="shared" ref="N129" si="20">L129*M129</f>
        <v>0</v>
      </c>
      <c r="O129" s="4">
        <f t="shared" ref="O129" si="21">L129+N129</f>
        <v>0</v>
      </c>
    </row>
    <row r="130" spans="1:15" customFormat="1" ht="15.75" thickBot="1">
      <c r="A130" s="40" t="s">
        <v>240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28">
        <f>SUBTOTAL(9,L129:L129)</f>
        <v>0</v>
      </c>
      <c r="M130" s="29"/>
      <c r="N130" s="30">
        <f>SUBTOTAL(9,N129:N129)</f>
        <v>0</v>
      </c>
      <c r="O130" s="30">
        <f>SUBTOTAL(9,O129:O129)</f>
        <v>0</v>
      </c>
    </row>
    <row r="131" spans="1:15" customFormat="1" ht="15.75" thickBot="1">
      <c r="A131" s="40" t="s">
        <v>266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28">
        <f>SUBTOTAL(9,L5:L130)</f>
        <v>0</v>
      </c>
      <c r="M131" s="29"/>
      <c r="N131" s="30">
        <f>SUBTOTAL(9,N5:N130)</f>
        <v>0</v>
      </c>
      <c r="O131" s="30">
        <f>SUBTOTAL(9,O5:O130)</f>
        <v>0</v>
      </c>
    </row>
  </sheetData>
  <mergeCells count="11">
    <mergeCell ref="A131:K131"/>
    <mergeCell ref="A12:K12"/>
    <mergeCell ref="A18:K18"/>
    <mergeCell ref="A67:K67"/>
    <mergeCell ref="A92:K92"/>
    <mergeCell ref="A79:K79"/>
    <mergeCell ref="A1:O1"/>
    <mergeCell ref="A2:O2"/>
    <mergeCell ref="A3:O3"/>
    <mergeCell ref="A128:K128"/>
    <mergeCell ref="A130:K130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215</v>
      </c>
      <c r="B1" s="19">
        <v>6786892550.8400059</v>
      </c>
    </row>
    <row r="3" spans="1:4">
      <c r="B3" s="18" t="s">
        <v>216</v>
      </c>
      <c r="C3" s="6" t="s">
        <v>217</v>
      </c>
      <c r="D3" s="6" t="s">
        <v>218</v>
      </c>
    </row>
    <row r="4" spans="1:4">
      <c r="A4" s="6">
        <v>1</v>
      </c>
      <c r="B4" s="18" t="s">
        <v>15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38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68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19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23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48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8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10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6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78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214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211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20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74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76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37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63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72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61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14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26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75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73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47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17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58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71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2021-07-30T10:34:36Z</cp:lastPrinted>
  <dcterms:created xsi:type="dcterms:W3CDTF">2021-06-18T20:01:58Z</dcterms:created>
  <dcterms:modified xsi:type="dcterms:W3CDTF">2021-08-17T05:55:02Z</dcterms:modified>
</cp:coreProperties>
</file>