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838B4F8C-8509-426E-A734-DA2D7A082A3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8" i="1" l="1"/>
  <c r="L28" i="1"/>
  <c r="L19" i="1"/>
  <c r="N23" i="1"/>
  <c r="O23" i="1" s="1"/>
  <c r="N22" i="1"/>
  <c r="O22" i="1" s="1"/>
  <c r="N16" i="1"/>
  <c r="O16" i="1" s="1"/>
  <c r="N20" i="1"/>
  <c r="N14" i="1"/>
  <c r="O14" i="1" s="1"/>
  <c r="N12" i="1"/>
  <c r="O12" i="1" s="1"/>
  <c r="N10" i="1"/>
  <c r="O10" i="1" s="1"/>
  <c r="N26" i="1"/>
  <c r="O26" i="1" s="1"/>
  <c r="N6" i="1"/>
  <c r="O6" i="1" s="1"/>
  <c r="N25" i="1"/>
  <c r="O25" i="1" s="1"/>
  <c r="N5" i="1"/>
  <c r="N24" i="1"/>
  <c r="O24" i="1" s="1"/>
  <c r="N18" i="1"/>
  <c r="O18" i="1" s="1"/>
  <c r="N21" i="1"/>
  <c r="O21" i="1" s="1"/>
  <c r="N15" i="1"/>
  <c r="O15" i="1" s="1"/>
  <c r="N13" i="1"/>
  <c r="O13" i="1" s="1"/>
  <c r="N11" i="1"/>
  <c r="O11" i="1" s="1"/>
  <c r="N27" i="1"/>
  <c r="O27" i="1" s="1"/>
  <c r="N9" i="1"/>
  <c r="N7" i="1"/>
  <c r="O7" i="1" s="1"/>
  <c r="N17" i="1"/>
  <c r="O17" i="1" s="1"/>
  <c r="L29" i="1" l="1"/>
  <c r="N19" i="1"/>
  <c r="N28" i="1"/>
  <c r="N8" i="1"/>
  <c r="O9" i="1"/>
  <c r="O19" i="1" s="1"/>
  <c r="O5" i="1"/>
  <c r="O8" i="1" s="1"/>
  <c r="O20" i="1"/>
  <c r="O28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29" i="1" l="1"/>
  <c r="D32" i="2"/>
  <c r="O29" i="1" l="1"/>
</calcChain>
</file>

<file path=xl/sharedStrings.xml><?xml version="1.0" encoding="utf-8"?>
<sst xmlns="http://schemas.openxmlformats.org/spreadsheetml/2006/main" count="203" uniqueCount="120">
  <si>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</si>
  <si>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</si>
  <si>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</si>
  <si>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</si>
  <si>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</si>
  <si>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</si>
  <si>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</si>
  <si>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</si>
  <si>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</si>
  <si>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</si>
  <si>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</si>
  <si>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</si>
  <si>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</si>
  <si>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</si>
  <si>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</si>
  <si>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</si>
  <si>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</si>
  <si>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</si>
  <si>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</si>
  <si>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Reagensi i potrošni materijal za aparat Thrombi-stat MC1</t>
  </si>
  <si>
    <t>PT/INR Manchester Capillary PT test kit</t>
  </si>
  <si>
    <t>5x6 ml</t>
  </si>
  <si>
    <t>Kivete i kuglice</t>
  </si>
  <si>
    <t>Capillary precision control plasma</t>
  </si>
  <si>
    <t>10x0,5 ml</t>
  </si>
  <si>
    <t>REMED/STIGA</t>
  </si>
  <si>
    <t>TSH</t>
  </si>
  <si>
    <t>BIOTEC MEDICAL</t>
  </si>
  <si>
    <t>DIALAB</t>
  </si>
  <si>
    <t>Reagensi i potrošni materijal za imunohemijske analizatore model SAMSUNG LABGEO IB10</t>
  </si>
  <si>
    <t xml:space="preserve">CHF Nt-proBNP </t>
  </si>
  <si>
    <t>3 in 1 Troponin I/CK-MB/Myoglobin</t>
  </si>
  <si>
    <t>SOB Troponin I/Nt-proBNP/D-dimer</t>
  </si>
  <si>
    <t xml:space="preserve">Troponin </t>
  </si>
  <si>
    <t>βHCG</t>
  </si>
  <si>
    <t>PCT BRAHMS</t>
  </si>
  <si>
    <t>D dimer</t>
  </si>
  <si>
    <t>pen-KID</t>
  </si>
  <si>
    <t>bio-ADM</t>
  </si>
  <si>
    <t>ADOC</t>
  </si>
  <si>
    <t>Reagensi i potrošni materijal za imunohemijske analizatore model Nano-Cheker</t>
  </si>
  <si>
    <t>Nano-Check AMI 3in1</t>
  </si>
  <si>
    <t>Nano-Check AMI cTnI</t>
  </si>
  <si>
    <t>Nano-Check CRP</t>
  </si>
  <si>
    <t>Nano-Check D-Dimer</t>
  </si>
  <si>
    <t>Nano-Check DAT</t>
  </si>
  <si>
    <t>Nano-Check hsCRP</t>
  </si>
  <si>
    <t>Nano-Check NT-proBNP</t>
  </si>
  <si>
    <t>Nano-Check PCT</t>
  </si>
  <si>
    <t>PRIMAX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</si>
  <si>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</si>
  <si>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</si>
  <si>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</si>
  <si>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</si>
  <si>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</si>
  <si>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</si>
  <si>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</si>
  <si>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</si>
  <si>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</si>
  <si>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</si>
  <si>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</si>
  <si>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</si>
  <si>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</si>
  <si>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</si>
  <si>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</si>
  <si>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</si>
  <si>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</si>
  <si>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</si>
  <si>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</si>
  <si>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</si>
  <si>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48</t>
  </si>
  <si>
    <t>Партија 58</t>
  </si>
  <si>
    <t>Партија 73</t>
  </si>
  <si>
    <t>Партија 48 укупно</t>
  </si>
  <si>
    <t>Партија 58 укупно</t>
  </si>
  <si>
    <t>Партија 73 укупно</t>
  </si>
  <si>
    <t>Nano-Ditech Corporation</t>
  </si>
  <si>
    <t>Hart Biologicals Ltd.</t>
  </si>
  <si>
    <t>Capillary precision control plasma N, L1, L2</t>
  </si>
  <si>
    <t>Cuvettes and Balls</t>
  </si>
  <si>
    <t>Nexus Dx, Inc.</t>
  </si>
  <si>
    <t>Samsung LABGEO IB CHF Test</t>
  </si>
  <si>
    <t>Samsung LABGEO IB Cardiac 3-in-1 Panel Test</t>
  </si>
  <si>
    <t>Samsung LABGEO IB SOB Cardiac 3 Panel Test</t>
  </si>
  <si>
    <t>Samsung LABGEO IB Troponin I Test</t>
  </si>
  <si>
    <t>Samsung LABGEO IB beta-hCG</t>
  </si>
  <si>
    <t>Samsung LABGEO IB PCT BRAHMS</t>
  </si>
  <si>
    <t>Samsung LABGEO IB D-Dimer Test</t>
  </si>
  <si>
    <t>Samsung LABGEO IB TSH Test</t>
  </si>
  <si>
    <t>IB10 sphingotest penKid</t>
  </si>
  <si>
    <t>IB10 sphingotest bio-ADM</t>
  </si>
  <si>
    <t>Remed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</si>
  <si>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</si>
  <si>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</si>
  <si>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</si>
  <si>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</si>
  <si>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</si>
  <si>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</si>
  <si>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Шифре</t>
  </si>
  <si>
    <t>RGN210711</t>
  </si>
  <si>
    <t>RGN210712</t>
  </si>
  <si>
    <t>RGN210713</t>
  </si>
  <si>
    <t>RGN210968</t>
  </si>
  <si>
    <t>RGN210969</t>
  </si>
  <si>
    <t>RGN210970</t>
  </si>
  <si>
    <t>RGN210971</t>
  </si>
  <si>
    <t>RGN210972</t>
  </si>
  <si>
    <t>RGN210973</t>
  </si>
  <si>
    <t>RGN210974</t>
  </si>
  <si>
    <t>RGN210975</t>
  </si>
  <si>
    <t>RGN210976</t>
  </si>
  <si>
    <t>RGN210977</t>
  </si>
  <si>
    <t>RGN212557</t>
  </si>
  <si>
    <t>RGN212558</t>
  </si>
  <si>
    <t>RGN212559</t>
  </si>
  <si>
    <t>RGN212560</t>
  </si>
  <si>
    <t>RGN212561</t>
  </si>
  <si>
    <t>RGN212562</t>
  </si>
  <si>
    <t>RGN212563</t>
  </si>
  <si>
    <t>RGN212564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</si>
</sst>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3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/>
    <xf numFmtId="0" fontId="8" fillId="0" borderId="0"/>
    <xf numFmtId="0" fontId="12" fillId="0" borderId="0"/>
    <xf numFmtId="0" fontId="13" fillId="0" borderId="0" applyNumberFormat="0" applyFill="0" applyBorder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6" fillId="25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32" fillId="0" borderId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3" borderId="2" applyNumberFormat="0" applyAlignment="0" applyProtection="0"/>
    <xf numFmtId="0" fontId="24" fillId="10" borderId="2" applyNumberFormat="0" applyAlignment="0" applyProtection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13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4" fillId="10" borderId="2" applyNumberFormat="0" applyAlignment="0" applyProtection="0"/>
    <xf numFmtId="0" fontId="17" fillId="23" borderId="2" applyNumberForma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6" fillId="26" borderId="8" applyNumberFormat="0" applyFont="0" applyAlignment="0" applyProtection="0"/>
    <xf numFmtId="164" fontId="2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0" fillId="0" borderId="0" xfId="0" applyNumberFormat="1"/>
    <xf numFmtId="3" fontId="4" fillId="0" borderId="0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0" xfId="0" applyNumberFormat="1" applyFont="1"/>
    <xf numFmtId="4" fontId="5" fillId="0" borderId="0" xfId="0" applyNumberFormat="1" applyFont="1"/>
    <xf numFmtId="0" fontId="33" fillId="0" borderId="0" xfId="0" applyFont="1" applyFill="1"/>
    <xf numFmtId="0" fontId="5" fillId="0" borderId="1" xfId="0" applyFont="1" applyBorder="1" applyAlignment="1">
      <alignment horizontal="center" vertical="center"/>
    </xf>
    <xf numFmtId="4" fontId="4" fillId="27" borderId="14" xfId="0" applyNumberFormat="1" applyFont="1" applyFill="1" applyBorder="1" applyAlignment="1">
      <alignment horizontal="center" vertical="center"/>
    </xf>
    <xf numFmtId="9" fontId="4" fillId="27" borderId="12" xfId="0" applyNumberFormat="1" applyFont="1" applyFill="1" applyBorder="1" applyAlignment="1">
      <alignment horizontal="center" vertical="center"/>
    </xf>
    <xf numFmtId="4" fontId="4" fillId="27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27" borderId="14" xfId="0" applyFont="1" applyFill="1" applyBorder="1" applyAlignment="1">
      <alignment horizontal="right" vertical="center"/>
    </xf>
    <xf numFmtId="0" fontId="33" fillId="27" borderId="11" xfId="0" applyFont="1" applyFill="1" applyBorder="1" applyAlignment="1">
      <alignment horizontal="right" vertical="center"/>
    </xf>
    <xf numFmtId="0" fontId="33" fillId="27" borderId="12" xfId="0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08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2 5" xfId="107" xr:uid="{00000000-0005-0000-0000-000043000000}"/>
    <cellStyle name="Normal 3" xfId="8" xr:uid="{00000000-0005-0000-0000-000044000000}"/>
    <cellStyle name="Normal 3 2" xfId="9" xr:uid="{00000000-0005-0000-0000-000045000000}"/>
    <cellStyle name="Normal 3 2 2" xfId="100" xr:uid="{00000000-0005-0000-0000-000046000000}"/>
    <cellStyle name="Normal 3 3" xfId="16" xr:uid="{00000000-0005-0000-0000-000047000000}"/>
    <cellStyle name="Normal 4" xfId="18" xr:uid="{00000000-0005-0000-0000-000048000000}"/>
    <cellStyle name="Normal 4 2" xfId="66" xr:uid="{00000000-0005-0000-0000-000049000000}"/>
    <cellStyle name="Normal 4 2 2" xfId="84" xr:uid="{00000000-0005-0000-0000-00004A000000}"/>
    <cellStyle name="Normal 4 3" xfId="83" xr:uid="{00000000-0005-0000-0000-00004B000000}"/>
    <cellStyle name="Normal 4 3 2" xfId="101" xr:uid="{00000000-0005-0000-0000-00004C000000}"/>
    <cellStyle name="Normal 5" xfId="2" xr:uid="{00000000-0005-0000-0000-00004D000000}"/>
    <cellStyle name="Normal 5 2" xfId="67" xr:uid="{00000000-0005-0000-0000-00004E000000}"/>
    <cellStyle name="Normal 5 3" xfId="102" xr:uid="{00000000-0005-0000-0000-00004F000000}"/>
    <cellStyle name="Normal 6" xfId="5" xr:uid="{00000000-0005-0000-0000-000050000000}"/>
    <cellStyle name="Normal 6 2" xfId="85" xr:uid="{00000000-0005-0000-0000-000051000000}"/>
    <cellStyle name="Normal 6 3" xfId="68" xr:uid="{00000000-0005-0000-0000-000052000000}"/>
    <cellStyle name="Normal 7" xfId="4" xr:uid="{00000000-0005-0000-0000-000053000000}"/>
    <cellStyle name="Normal 7 2" xfId="69" xr:uid="{00000000-0005-0000-0000-000054000000}"/>
    <cellStyle name="Normal 8" xfId="13" xr:uid="{00000000-0005-0000-0000-000055000000}"/>
    <cellStyle name="Normal 9" xfId="25" xr:uid="{00000000-0005-0000-0000-000056000000}"/>
    <cellStyle name="Normal 9 2" xfId="103" xr:uid="{00000000-0005-0000-0000-000057000000}"/>
    <cellStyle name="Normal_Priznto djuture" xfId="1" xr:uid="{00000000-0005-0000-0000-000058000000}"/>
    <cellStyle name="Note 2" xfId="70" xr:uid="{00000000-0005-0000-0000-00005A000000}"/>
    <cellStyle name="Note 2 2" xfId="78" xr:uid="{00000000-0005-0000-0000-00005B000000}"/>
    <cellStyle name="Note 2 3" xfId="94" xr:uid="{00000000-0005-0000-0000-00005C000000}"/>
    <cellStyle name="Output 2" xfId="71" xr:uid="{00000000-0005-0000-0000-00005D000000}"/>
    <cellStyle name="Output 2 2" xfId="79" xr:uid="{00000000-0005-0000-0000-00005E000000}"/>
    <cellStyle name="Output 2 3" xfId="86" xr:uid="{00000000-0005-0000-0000-00005F000000}"/>
    <cellStyle name="Output 2 4" xfId="88" xr:uid="{00000000-0005-0000-0000-000060000000}"/>
    <cellStyle name="Output 2 5" xfId="92" xr:uid="{00000000-0005-0000-0000-000061000000}"/>
    <cellStyle name="Percent 2" xfId="72" xr:uid="{00000000-0005-0000-0000-000062000000}"/>
    <cellStyle name="Standard 2" xfId="12" xr:uid="{00000000-0005-0000-0000-000063000000}"/>
    <cellStyle name="Standard 3" xfId="11" xr:uid="{00000000-0005-0000-0000-000064000000}"/>
    <cellStyle name="Title 2" xfId="73" xr:uid="{00000000-0005-0000-0000-000065000000}"/>
    <cellStyle name="Total 2" xfId="74" xr:uid="{00000000-0005-0000-0000-000066000000}"/>
    <cellStyle name="Total 2 2" xfId="80" xr:uid="{00000000-0005-0000-0000-000067000000}"/>
    <cellStyle name="Total 2 3" xfId="87" xr:uid="{00000000-0005-0000-0000-000068000000}"/>
    <cellStyle name="Total 2 4" xfId="89" xr:uid="{00000000-0005-0000-0000-000069000000}"/>
    <cellStyle name="Total 2 5" xfId="93" xr:uid="{00000000-0005-0000-0000-00006A000000}"/>
    <cellStyle name="Warning Text 2" xfId="75" xr:uid="{00000000-0005-0000-0000-00006B000000}"/>
    <cellStyle name="Нормалан 2" xfId="17" xr:uid="{00000000-0005-0000-0000-00006C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zoomScale="90" zoomScaleNormal="90" workbookViewId="0">
      <pane xSplit="3" ySplit="4" topLeftCell="D14" activePane="bottomRight" state="frozen"/>
      <selection pane="topRight" activeCell="F1" sqref="F1"/>
      <selection pane="bottomLeft" activeCell="A2" sqref="A2"/>
      <selection pane="bottomRight" activeCell="E20" sqref="E20:E27"/>
    </sheetView>
  </sheetViews>
  <sheetFormatPr defaultRowHeight="12" outlineLevelRow="2"/>
  <cols>
    <col min="1" max="1" width="17.42578125" style="25" customWidth="1"/>
    <col min="2" max="2" width="28.85546875" style="8" customWidth="1"/>
    <col min="3" max="3" width="9.140625" style="8"/>
    <col min="4" max="5" width="20.5703125" style="8" customWidth="1"/>
    <col min="6" max="6" width="10.7109375" style="8" customWidth="1"/>
    <col min="7" max="7" width="14" style="8" customWidth="1"/>
    <col min="8" max="9" width="20.140625" style="8" customWidth="1"/>
    <col min="10" max="10" width="14.140625" style="10" bestFit="1" customWidth="1"/>
    <col min="11" max="11" width="16.42578125" style="24" customWidth="1"/>
    <col min="12" max="12" width="16.710937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15" s="30" customFormat="1" ht="24" customHeight="1">
      <c r="A1" s="35" t="s">
        <v>93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31" customFormat="1" ht="24" customHeight="1">
      <c r="A2" s="36" t="s">
        <v>92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30" customFormat="1" ht="24.75" customHeight="1">
      <c r="A3" s="37" t="s">
        <v>91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4">
      <c r="A4" s="1" t="s">
        <v>64</v>
      </c>
      <c r="B4" s="1" t="s">
        <v>0</v>
      </c>
      <c r="C4" s="1" t="s">
        <v>65</v>
      </c>
      <c r="D4" s="1" t="s">
        <v>1</v>
      </c>
      <c r="E4" s="1" t="s">
        <v>98</v>
      </c>
      <c r="F4" s="1" t="s">
        <v>62</v>
      </c>
      <c r="G4" s="1" t="s">
        <v>63</v>
      </c>
      <c r="H4" s="1" t="s">
        <v>67</v>
      </c>
      <c r="I4" s="1" t="s">
        <v>2</v>
      </c>
      <c r="J4" s="1" t="s">
        <v>66</v>
      </c>
      <c r="K4" s="20" t="s">
        <v>94</v>
      </c>
      <c r="L4" s="20" t="s">
        <v>95</v>
      </c>
      <c r="M4" s="21" t="s">
        <v>68</v>
      </c>
      <c r="N4" s="1" t="s">
        <v>69</v>
      </c>
      <c r="O4" s="1" t="s">
        <v>96</v>
      </c>
    </row>
    <row r="5" spans="1:15" ht="24" outlineLevel="2">
      <c r="A5" s="26" t="s">
        <v>70</v>
      </c>
      <c r="B5" s="6" t="s">
        <v>19</v>
      </c>
      <c r="C5" s="3">
        <v>1</v>
      </c>
      <c r="D5" s="6" t="s">
        <v>20</v>
      </c>
      <c r="E5" s="38" t="s">
        <v>99</v>
      </c>
      <c r="F5" s="6" t="s">
        <v>4</v>
      </c>
      <c r="G5" s="6" t="s">
        <v>21</v>
      </c>
      <c r="H5" s="6" t="s">
        <v>20</v>
      </c>
      <c r="I5" s="6" t="s">
        <v>77</v>
      </c>
      <c r="J5" s="7"/>
      <c r="K5" s="4">
        <v>18900</v>
      </c>
      <c r="L5" s="4">
        <f t="shared" ref="L5:L7" si="0">J5*K5</f>
        <v>0</v>
      </c>
      <c r="M5" s="22">
        <v>0.2</v>
      </c>
      <c r="N5" s="4">
        <f t="shared" ref="N5:N7" si="1">L5*M5</f>
        <v>0</v>
      </c>
      <c r="O5" s="4">
        <f t="shared" ref="O5:O7" si="2">L5+N5</f>
        <v>0</v>
      </c>
    </row>
    <row r="6" spans="1:15" ht="24" outlineLevel="2">
      <c r="A6" s="26" t="s">
        <v>70</v>
      </c>
      <c r="B6" s="6" t="s">
        <v>19</v>
      </c>
      <c r="C6" s="3">
        <v>2</v>
      </c>
      <c r="D6" s="6" t="s">
        <v>22</v>
      </c>
      <c r="E6" s="38" t="s">
        <v>100</v>
      </c>
      <c r="F6" s="6" t="s">
        <v>4</v>
      </c>
      <c r="G6" s="6">
        <v>1000</v>
      </c>
      <c r="H6" s="6" t="s">
        <v>79</v>
      </c>
      <c r="I6" s="6" t="s">
        <v>77</v>
      </c>
      <c r="J6" s="7"/>
      <c r="K6" s="4">
        <v>45600</v>
      </c>
      <c r="L6" s="4">
        <f t="shared" si="0"/>
        <v>0</v>
      </c>
      <c r="M6" s="22">
        <v>0.2</v>
      </c>
      <c r="N6" s="4">
        <f t="shared" si="1"/>
        <v>0</v>
      </c>
      <c r="O6" s="4">
        <f t="shared" si="2"/>
        <v>0</v>
      </c>
    </row>
    <row r="7" spans="1:15" ht="36.75" outlineLevel="2" thickBot="1">
      <c r="A7" s="26" t="s">
        <v>70</v>
      </c>
      <c r="B7" s="6" t="s">
        <v>19</v>
      </c>
      <c r="C7" s="3">
        <v>3</v>
      </c>
      <c r="D7" s="6" t="s">
        <v>23</v>
      </c>
      <c r="E7" s="38" t="s">
        <v>101</v>
      </c>
      <c r="F7" s="6" t="s">
        <v>4</v>
      </c>
      <c r="G7" s="6" t="s">
        <v>24</v>
      </c>
      <c r="H7" s="6" t="s">
        <v>78</v>
      </c>
      <c r="I7" s="6" t="s">
        <v>77</v>
      </c>
      <c r="J7" s="7"/>
      <c r="K7" s="4">
        <v>10500</v>
      </c>
      <c r="L7" s="4">
        <f t="shared" si="0"/>
        <v>0</v>
      </c>
      <c r="M7" s="22">
        <v>0.2</v>
      </c>
      <c r="N7" s="4">
        <f t="shared" si="1"/>
        <v>0</v>
      </c>
      <c r="O7" s="4">
        <f t="shared" si="2"/>
        <v>0</v>
      </c>
    </row>
    <row r="8" spans="1:15" customFormat="1" ht="15.75" thickBot="1">
      <c r="A8" s="32" t="s">
        <v>73</v>
      </c>
      <c r="B8" s="33"/>
      <c r="C8" s="33"/>
      <c r="D8" s="33"/>
      <c r="E8" s="33"/>
      <c r="F8" s="33"/>
      <c r="G8" s="33"/>
      <c r="H8" s="33"/>
      <c r="I8" s="33"/>
      <c r="J8" s="33"/>
      <c r="K8" s="34"/>
      <c r="L8" s="27">
        <f>SUBTOTAL(9,L5:L7)</f>
        <v>0</v>
      </c>
      <c r="M8" s="28"/>
      <c r="N8" s="29">
        <f>SUBTOTAL(9,N5:N7)</f>
        <v>0</v>
      </c>
      <c r="O8" s="29">
        <f>SUBTOTAL(9,O5:O7)</f>
        <v>0</v>
      </c>
    </row>
    <row r="9" spans="1:15" ht="36" outlineLevel="2">
      <c r="A9" s="26" t="s">
        <v>71</v>
      </c>
      <c r="B9" s="6" t="s">
        <v>29</v>
      </c>
      <c r="C9" s="3">
        <v>1</v>
      </c>
      <c r="D9" s="6" t="s">
        <v>30</v>
      </c>
      <c r="E9" s="38" t="s">
        <v>102</v>
      </c>
      <c r="F9" s="6" t="s">
        <v>4</v>
      </c>
      <c r="G9" s="6">
        <v>10</v>
      </c>
      <c r="H9" s="6" t="s">
        <v>81</v>
      </c>
      <c r="I9" s="6" t="s">
        <v>80</v>
      </c>
      <c r="J9" s="7"/>
      <c r="K9" s="4">
        <v>24000</v>
      </c>
      <c r="L9" s="4">
        <f t="shared" ref="L9:L18" si="3">J9*K9</f>
        <v>0</v>
      </c>
      <c r="M9" s="22">
        <v>0.2</v>
      </c>
      <c r="N9" s="4">
        <f t="shared" ref="N9:N18" si="4">L9*M9</f>
        <v>0</v>
      </c>
      <c r="O9" s="4">
        <f t="shared" ref="O9:O18" si="5">L9+N9</f>
        <v>0</v>
      </c>
    </row>
    <row r="10" spans="1:15" ht="36" outlineLevel="2">
      <c r="A10" s="26" t="s">
        <v>71</v>
      </c>
      <c r="B10" s="6" t="s">
        <v>29</v>
      </c>
      <c r="C10" s="3">
        <v>2</v>
      </c>
      <c r="D10" s="6" t="s">
        <v>31</v>
      </c>
      <c r="E10" s="38" t="s">
        <v>103</v>
      </c>
      <c r="F10" s="6" t="s">
        <v>4</v>
      </c>
      <c r="G10" s="6">
        <v>10</v>
      </c>
      <c r="H10" s="6" t="s">
        <v>82</v>
      </c>
      <c r="I10" s="6" t="s">
        <v>80</v>
      </c>
      <c r="J10" s="7"/>
      <c r="K10" s="4">
        <v>19850</v>
      </c>
      <c r="L10" s="4">
        <f t="shared" si="3"/>
        <v>0</v>
      </c>
      <c r="M10" s="22">
        <v>0.2</v>
      </c>
      <c r="N10" s="4">
        <f t="shared" si="4"/>
        <v>0</v>
      </c>
      <c r="O10" s="4">
        <f t="shared" si="5"/>
        <v>0</v>
      </c>
    </row>
    <row r="11" spans="1:15" ht="36" outlineLevel="2">
      <c r="A11" s="26" t="s">
        <v>71</v>
      </c>
      <c r="B11" s="6" t="s">
        <v>29</v>
      </c>
      <c r="C11" s="3">
        <v>3</v>
      </c>
      <c r="D11" s="6" t="s">
        <v>32</v>
      </c>
      <c r="E11" s="38" t="s">
        <v>104</v>
      </c>
      <c r="F11" s="6" t="s">
        <v>4</v>
      </c>
      <c r="G11" s="6">
        <v>10</v>
      </c>
      <c r="H11" s="6" t="s">
        <v>83</v>
      </c>
      <c r="I11" s="6" t="s">
        <v>80</v>
      </c>
      <c r="J11" s="7"/>
      <c r="K11" s="4">
        <v>43750</v>
      </c>
      <c r="L11" s="4">
        <f t="shared" si="3"/>
        <v>0</v>
      </c>
      <c r="M11" s="22">
        <v>0.2</v>
      </c>
      <c r="N11" s="4">
        <f t="shared" si="4"/>
        <v>0</v>
      </c>
      <c r="O11" s="4">
        <f t="shared" si="5"/>
        <v>0</v>
      </c>
    </row>
    <row r="12" spans="1:15" ht="36" outlineLevel="2">
      <c r="A12" s="26" t="s">
        <v>71</v>
      </c>
      <c r="B12" s="6" t="s">
        <v>29</v>
      </c>
      <c r="C12" s="3">
        <v>4</v>
      </c>
      <c r="D12" s="6" t="s">
        <v>33</v>
      </c>
      <c r="E12" s="38" t="s">
        <v>105</v>
      </c>
      <c r="F12" s="6" t="s">
        <v>4</v>
      </c>
      <c r="G12" s="6">
        <v>10</v>
      </c>
      <c r="H12" s="6" t="s">
        <v>84</v>
      </c>
      <c r="I12" s="6" t="s">
        <v>80</v>
      </c>
      <c r="J12" s="7"/>
      <c r="K12" s="4">
        <v>11000</v>
      </c>
      <c r="L12" s="4">
        <f t="shared" si="3"/>
        <v>0</v>
      </c>
      <c r="M12" s="22">
        <v>0.2</v>
      </c>
      <c r="N12" s="4">
        <f t="shared" si="4"/>
        <v>0</v>
      </c>
      <c r="O12" s="4">
        <f t="shared" si="5"/>
        <v>0</v>
      </c>
    </row>
    <row r="13" spans="1:15" ht="36" outlineLevel="2">
      <c r="A13" s="26" t="s">
        <v>71</v>
      </c>
      <c r="B13" s="6" t="s">
        <v>29</v>
      </c>
      <c r="C13" s="3">
        <v>5</v>
      </c>
      <c r="D13" s="6" t="s">
        <v>34</v>
      </c>
      <c r="E13" s="38" t="s">
        <v>106</v>
      </c>
      <c r="F13" s="6" t="s">
        <v>4</v>
      </c>
      <c r="G13" s="6">
        <v>10</v>
      </c>
      <c r="H13" s="6" t="s">
        <v>85</v>
      </c>
      <c r="I13" s="6" t="s">
        <v>80</v>
      </c>
      <c r="J13" s="7"/>
      <c r="K13" s="4">
        <v>14200</v>
      </c>
      <c r="L13" s="4">
        <f t="shared" si="3"/>
        <v>0</v>
      </c>
      <c r="M13" s="22">
        <v>0.2</v>
      </c>
      <c r="N13" s="4">
        <f t="shared" si="4"/>
        <v>0</v>
      </c>
      <c r="O13" s="4">
        <f t="shared" si="5"/>
        <v>0</v>
      </c>
    </row>
    <row r="14" spans="1:15" ht="36" outlineLevel="2">
      <c r="A14" s="26" t="s">
        <v>71</v>
      </c>
      <c r="B14" s="6" t="s">
        <v>29</v>
      </c>
      <c r="C14" s="3">
        <v>6</v>
      </c>
      <c r="D14" s="6" t="s">
        <v>35</v>
      </c>
      <c r="E14" s="38" t="s">
        <v>107</v>
      </c>
      <c r="F14" s="6" t="s">
        <v>4</v>
      </c>
      <c r="G14" s="6">
        <v>10</v>
      </c>
      <c r="H14" s="6" t="s">
        <v>86</v>
      </c>
      <c r="I14" s="6" t="s">
        <v>80</v>
      </c>
      <c r="J14" s="7"/>
      <c r="K14" s="4">
        <v>18000</v>
      </c>
      <c r="L14" s="4">
        <f t="shared" si="3"/>
        <v>0</v>
      </c>
      <c r="M14" s="22">
        <v>0.2</v>
      </c>
      <c r="N14" s="4">
        <f t="shared" si="4"/>
        <v>0</v>
      </c>
      <c r="O14" s="4">
        <f t="shared" si="5"/>
        <v>0</v>
      </c>
    </row>
    <row r="15" spans="1:15" ht="36" outlineLevel="2">
      <c r="A15" s="26" t="s">
        <v>71</v>
      </c>
      <c r="B15" s="6" t="s">
        <v>29</v>
      </c>
      <c r="C15" s="3">
        <v>7</v>
      </c>
      <c r="D15" s="6" t="s">
        <v>36</v>
      </c>
      <c r="E15" s="38" t="s">
        <v>108</v>
      </c>
      <c r="F15" s="6" t="s">
        <v>4</v>
      </c>
      <c r="G15" s="6">
        <v>10</v>
      </c>
      <c r="H15" s="6" t="s">
        <v>87</v>
      </c>
      <c r="I15" s="6" t="s">
        <v>80</v>
      </c>
      <c r="J15" s="7"/>
      <c r="K15" s="4">
        <v>13500</v>
      </c>
      <c r="L15" s="4">
        <f t="shared" si="3"/>
        <v>0</v>
      </c>
      <c r="M15" s="22">
        <v>0.2</v>
      </c>
      <c r="N15" s="4">
        <f t="shared" si="4"/>
        <v>0</v>
      </c>
      <c r="O15" s="4">
        <f t="shared" si="5"/>
        <v>0</v>
      </c>
    </row>
    <row r="16" spans="1:15" customFormat="1" ht="36" outlineLevel="2">
      <c r="A16" s="26" t="s">
        <v>71</v>
      </c>
      <c r="B16" s="6" t="s">
        <v>29</v>
      </c>
      <c r="C16" s="3">
        <v>8</v>
      </c>
      <c r="D16" s="6" t="s">
        <v>26</v>
      </c>
      <c r="E16" s="38" t="s">
        <v>109</v>
      </c>
      <c r="F16" s="6" t="s">
        <v>4</v>
      </c>
      <c r="G16" s="6">
        <v>10</v>
      </c>
      <c r="H16" s="6" t="s">
        <v>88</v>
      </c>
      <c r="I16" s="6" t="s">
        <v>80</v>
      </c>
      <c r="J16" s="7"/>
      <c r="K16" s="4">
        <v>14000</v>
      </c>
      <c r="L16" s="4">
        <f t="shared" si="3"/>
        <v>0</v>
      </c>
      <c r="M16" s="22">
        <v>0.2</v>
      </c>
      <c r="N16" s="4">
        <f t="shared" si="4"/>
        <v>0</v>
      </c>
      <c r="O16" s="4">
        <f t="shared" si="5"/>
        <v>0</v>
      </c>
    </row>
    <row r="17" spans="1:15" customFormat="1" ht="36" outlineLevel="2">
      <c r="A17" s="26" t="s">
        <v>71</v>
      </c>
      <c r="B17" s="6" t="s">
        <v>29</v>
      </c>
      <c r="C17" s="3">
        <v>9</v>
      </c>
      <c r="D17" s="6" t="s">
        <v>37</v>
      </c>
      <c r="E17" s="38" t="s">
        <v>110</v>
      </c>
      <c r="F17" s="6" t="s">
        <v>4</v>
      </c>
      <c r="G17" s="6">
        <v>10</v>
      </c>
      <c r="H17" s="6" t="s">
        <v>89</v>
      </c>
      <c r="I17" s="6" t="s">
        <v>80</v>
      </c>
      <c r="J17" s="7"/>
      <c r="K17" s="4">
        <v>35000</v>
      </c>
      <c r="L17" s="4">
        <f t="shared" si="3"/>
        <v>0</v>
      </c>
      <c r="M17" s="22">
        <v>0.2</v>
      </c>
      <c r="N17" s="4">
        <f t="shared" si="4"/>
        <v>0</v>
      </c>
      <c r="O17" s="4">
        <f t="shared" si="5"/>
        <v>0</v>
      </c>
    </row>
    <row r="18" spans="1:15" customFormat="1" ht="36.75" outlineLevel="2" thickBot="1">
      <c r="A18" s="26" t="s">
        <v>71</v>
      </c>
      <c r="B18" s="6" t="s">
        <v>29</v>
      </c>
      <c r="C18" s="3">
        <v>10</v>
      </c>
      <c r="D18" s="6" t="s">
        <v>38</v>
      </c>
      <c r="E18" s="38" t="s">
        <v>111</v>
      </c>
      <c r="F18" s="6" t="s">
        <v>4</v>
      </c>
      <c r="G18" s="6">
        <v>10</v>
      </c>
      <c r="H18" s="6" t="s">
        <v>90</v>
      </c>
      <c r="I18" s="6" t="s">
        <v>80</v>
      </c>
      <c r="J18" s="7"/>
      <c r="K18" s="4">
        <v>35000</v>
      </c>
      <c r="L18" s="4">
        <f t="shared" si="3"/>
        <v>0</v>
      </c>
      <c r="M18" s="22">
        <v>0.2</v>
      </c>
      <c r="N18" s="4">
        <f t="shared" si="4"/>
        <v>0</v>
      </c>
      <c r="O18" s="4">
        <f t="shared" si="5"/>
        <v>0</v>
      </c>
    </row>
    <row r="19" spans="1:15" customFormat="1" ht="15.75" thickBot="1">
      <c r="A19" s="32" t="s">
        <v>74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  <c r="L19" s="27">
        <f>SUBTOTAL(9,L9:L18)</f>
        <v>0</v>
      </c>
      <c r="M19" s="28"/>
      <c r="N19" s="29">
        <f>SUBTOTAL(9,N9:N18)</f>
        <v>0</v>
      </c>
      <c r="O19" s="29">
        <f>SUBTOTAL(9,O9:O18)</f>
        <v>0</v>
      </c>
    </row>
    <row r="20" spans="1:15" ht="36" outlineLevel="2">
      <c r="A20" s="26" t="s">
        <v>72</v>
      </c>
      <c r="B20" s="6" t="s">
        <v>40</v>
      </c>
      <c r="C20" s="3">
        <v>1</v>
      </c>
      <c r="D20" s="6" t="s">
        <v>41</v>
      </c>
      <c r="E20" s="38" t="s">
        <v>112</v>
      </c>
      <c r="F20" s="6" t="s">
        <v>4</v>
      </c>
      <c r="G20" s="6">
        <v>20</v>
      </c>
      <c r="H20" s="6" t="s">
        <v>41</v>
      </c>
      <c r="I20" s="6" t="s">
        <v>76</v>
      </c>
      <c r="J20" s="7"/>
      <c r="K20" s="4">
        <v>36000</v>
      </c>
      <c r="L20" s="4">
        <f t="shared" ref="L20:L27" si="6">J20*K20</f>
        <v>0</v>
      </c>
      <c r="M20" s="22">
        <v>0.2</v>
      </c>
      <c r="N20" s="4">
        <f t="shared" ref="N20:N27" si="7">L20*M20</f>
        <v>0</v>
      </c>
      <c r="O20" s="4">
        <f t="shared" ref="O20:O27" si="8">L20+N20</f>
        <v>0</v>
      </c>
    </row>
    <row r="21" spans="1:15" ht="36" outlineLevel="2">
      <c r="A21" s="26" t="s">
        <v>72</v>
      </c>
      <c r="B21" s="6" t="s">
        <v>40</v>
      </c>
      <c r="C21" s="3">
        <v>2</v>
      </c>
      <c r="D21" s="6" t="s">
        <v>42</v>
      </c>
      <c r="E21" s="38" t="s">
        <v>113</v>
      </c>
      <c r="F21" s="6" t="s">
        <v>4</v>
      </c>
      <c r="G21" s="6">
        <v>20</v>
      </c>
      <c r="H21" s="6" t="s">
        <v>42</v>
      </c>
      <c r="I21" s="6" t="s">
        <v>76</v>
      </c>
      <c r="J21" s="7"/>
      <c r="K21" s="4">
        <v>19000</v>
      </c>
      <c r="L21" s="4">
        <f t="shared" si="6"/>
        <v>0</v>
      </c>
      <c r="M21" s="22">
        <v>0.2</v>
      </c>
      <c r="N21" s="4">
        <f t="shared" si="7"/>
        <v>0</v>
      </c>
      <c r="O21" s="4">
        <f t="shared" si="8"/>
        <v>0</v>
      </c>
    </row>
    <row r="22" spans="1:15" ht="36" outlineLevel="2">
      <c r="A22" s="26" t="s">
        <v>72</v>
      </c>
      <c r="B22" s="6" t="s">
        <v>40</v>
      </c>
      <c r="C22" s="3">
        <v>3</v>
      </c>
      <c r="D22" s="6" t="s">
        <v>43</v>
      </c>
      <c r="E22" s="38" t="s">
        <v>114</v>
      </c>
      <c r="F22" s="6" t="s">
        <v>4</v>
      </c>
      <c r="G22" s="6">
        <v>20</v>
      </c>
      <c r="H22" s="6" t="s">
        <v>43</v>
      </c>
      <c r="I22" s="6" t="s">
        <v>76</v>
      </c>
      <c r="J22" s="7"/>
      <c r="K22" s="4">
        <v>6000</v>
      </c>
      <c r="L22" s="4">
        <f t="shared" si="6"/>
        <v>0</v>
      </c>
      <c r="M22" s="22">
        <v>0.2</v>
      </c>
      <c r="N22" s="4">
        <f t="shared" si="7"/>
        <v>0</v>
      </c>
      <c r="O22" s="4">
        <f t="shared" si="8"/>
        <v>0</v>
      </c>
    </row>
    <row r="23" spans="1:15" ht="36" outlineLevel="2">
      <c r="A23" s="26" t="s">
        <v>72</v>
      </c>
      <c r="B23" s="6" t="s">
        <v>40</v>
      </c>
      <c r="C23" s="3">
        <v>4</v>
      </c>
      <c r="D23" s="6" t="s">
        <v>44</v>
      </c>
      <c r="E23" s="38" t="s">
        <v>115</v>
      </c>
      <c r="F23" s="6" t="s">
        <v>4</v>
      </c>
      <c r="G23" s="6">
        <v>20</v>
      </c>
      <c r="H23" s="6" t="s">
        <v>44</v>
      </c>
      <c r="I23" s="6" t="s">
        <v>76</v>
      </c>
      <c r="J23" s="7"/>
      <c r="K23" s="4">
        <v>20000</v>
      </c>
      <c r="L23" s="4">
        <f t="shared" si="6"/>
        <v>0</v>
      </c>
      <c r="M23" s="22">
        <v>0.2</v>
      </c>
      <c r="N23" s="4">
        <f t="shared" si="7"/>
        <v>0</v>
      </c>
      <c r="O23" s="4">
        <f t="shared" si="8"/>
        <v>0</v>
      </c>
    </row>
    <row r="24" spans="1:15" customFormat="1" ht="36" outlineLevel="2">
      <c r="A24" s="26" t="s">
        <v>72</v>
      </c>
      <c r="B24" s="6" t="s">
        <v>40</v>
      </c>
      <c r="C24" s="3">
        <v>5</v>
      </c>
      <c r="D24" s="6" t="s">
        <v>45</v>
      </c>
      <c r="E24" s="38" t="s">
        <v>116</v>
      </c>
      <c r="F24" s="6" t="s">
        <v>4</v>
      </c>
      <c r="G24" s="6">
        <v>25</v>
      </c>
      <c r="H24" s="6" t="s">
        <v>45</v>
      </c>
      <c r="I24" s="6" t="s">
        <v>76</v>
      </c>
      <c r="J24" s="7"/>
      <c r="K24" s="4">
        <v>10000</v>
      </c>
      <c r="L24" s="4">
        <f t="shared" si="6"/>
        <v>0</v>
      </c>
      <c r="M24" s="22">
        <v>0.2</v>
      </c>
      <c r="N24" s="4">
        <f t="shared" si="7"/>
        <v>0</v>
      </c>
      <c r="O24" s="4">
        <f t="shared" si="8"/>
        <v>0</v>
      </c>
    </row>
    <row r="25" spans="1:15" customFormat="1" ht="36" outlineLevel="2">
      <c r="A25" s="26" t="s">
        <v>72</v>
      </c>
      <c r="B25" s="6" t="s">
        <v>40</v>
      </c>
      <c r="C25" s="3">
        <v>6</v>
      </c>
      <c r="D25" s="6" t="s">
        <v>46</v>
      </c>
      <c r="E25" s="38" t="s">
        <v>117</v>
      </c>
      <c r="F25" s="6" t="s">
        <v>4</v>
      </c>
      <c r="G25" s="6">
        <v>20</v>
      </c>
      <c r="H25" s="6" t="s">
        <v>46</v>
      </c>
      <c r="I25" s="6" t="s">
        <v>76</v>
      </c>
      <c r="J25" s="7"/>
      <c r="K25" s="4">
        <v>6000</v>
      </c>
      <c r="L25" s="4">
        <f t="shared" si="6"/>
        <v>0</v>
      </c>
      <c r="M25" s="22">
        <v>0.2</v>
      </c>
      <c r="N25" s="4">
        <f t="shared" si="7"/>
        <v>0</v>
      </c>
      <c r="O25" s="4">
        <f t="shared" si="8"/>
        <v>0</v>
      </c>
    </row>
    <row r="26" spans="1:15" ht="36" outlineLevel="2">
      <c r="A26" s="26" t="s">
        <v>72</v>
      </c>
      <c r="B26" s="6" t="s">
        <v>40</v>
      </c>
      <c r="C26" s="3">
        <v>7</v>
      </c>
      <c r="D26" s="6" t="s">
        <v>47</v>
      </c>
      <c r="E26" s="38" t="s">
        <v>118</v>
      </c>
      <c r="F26" s="6" t="s">
        <v>4</v>
      </c>
      <c r="G26" s="6">
        <v>20</v>
      </c>
      <c r="H26" s="6" t="s">
        <v>47</v>
      </c>
      <c r="I26" s="6" t="s">
        <v>76</v>
      </c>
      <c r="J26" s="7"/>
      <c r="K26" s="4">
        <v>42000</v>
      </c>
      <c r="L26" s="4">
        <f t="shared" si="6"/>
        <v>0</v>
      </c>
      <c r="M26" s="22">
        <v>0.2</v>
      </c>
      <c r="N26" s="4">
        <f t="shared" si="7"/>
        <v>0</v>
      </c>
      <c r="O26" s="4">
        <f t="shared" si="8"/>
        <v>0</v>
      </c>
    </row>
    <row r="27" spans="1:15" ht="36.75" outlineLevel="2" thickBot="1">
      <c r="A27" s="26" t="s">
        <v>72</v>
      </c>
      <c r="B27" s="6" t="s">
        <v>40</v>
      </c>
      <c r="C27" s="3">
        <v>8</v>
      </c>
      <c r="D27" s="6" t="s">
        <v>48</v>
      </c>
      <c r="E27" s="38" t="s">
        <v>119</v>
      </c>
      <c r="F27" s="6" t="s">
        <v>4</v>
      </c>
      <c r="G27" s="6">
        <v>20</v>
      </c>
      <c r="H27" s="6" t="s">
        <v>48</v>
      </c>
      <c r="I27" s="6" t="s">
        <v>76</v>
      </c>
      <c r="J27" s="7"/>
      <c r="K27" s="4">
        <v>30000</v>
      </c>
      <c r="L27" s="4">
        <f t="shared" si="6"/>
        <v>0</v>
      </c>
      <c r="M27" s="22">
        <v>0.2</v>
      </c>
      <c r="N27" s="4">
        <f t="shared" si="7"/>
        <v>0</v>
      </c>
      <c r="O27" s="4">
        <f t="shared" si="8"/>
        <v>0</v>
      </c>
    </row>
    <row r="28" spans="1:15" customFormat="1" ht="15.75" thickBot="1">
      <c r="A28" s="32" t="s">
        <v>75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27">
        <f>SUBTOTAL(9,L20:L27)</f>
        <v>0</v>
      </c>
      <c r="M28" s="28"/>
      <c r="N28" s="29">
        <f>SUBTOTAL(9,N20:N27)</f>
        <v>0</v>
      </c>
      <c r="O28" s="29">
        <f>SUBTOTAL(9,O20:O27)</f>
        <v>0</v>
      </c>
    </row>
    <row r="29" spans="1:15" customFormat="1" ht="15.75" thickBot="1">
      <c r="A29" s="32" t="s">
        <v>97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  <c r="L29" s="27">
        <f>SUBTOTAL(9,L5:L28)</f>
        <v>0</v>
      </c>
      <c r="M29" s="28"/>
      <c r="N29" s="29">
        <f>SUBTOTAL(9,N5:N28)</f>
        <v>0</v>
      </c>
      <c r="O29" s="29">
        <f>SUBTOTAL(9,O5:O28)</f>
        <v>0</v>
      </c>
    </row>
  </sheetData>
  <mergeCells count="7">
    <mergeCell ref="A29:K29"/>
    <mergeCell ref="A28:K28"/>
    <mergeCell ref="A19:K19"/>
    <mergeCell ref="A8:K8"/>
    <mergeCell ref="A1:O1"/>
    <mergeCell ref="A2:O2"/>
    <mergeCell ref="A3:O3"/>
  </mergeCells>
  <pageMargins left="0.7" right="0.7" top="0.75" bottom="0.75" header="0.3" footer="0.3"/>
  <pageSetup paperSize="9" scale="5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58</v>
      </c>
      <c r="B1" s="18">
        <v>6786892550.8400059</v>
      </c>
    </row>
    <row r="3" spans="1:4">
      <c r="B3" s="17" t="s">
        <v>59</v>
      </c>
      <c r="C3" s="6" t="s">
        <v>60</v>
      </c>
      <c r="D3" s="6" t="s">
        <v>61</v>
      </c>
    </row>
    <row r="4" spans="1:4">
      <c r="A4" s="6">
        <v>1</v>
      </c>
      <c r="B4" s="17" t="s">
        <v>9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16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39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11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13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18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6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7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55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57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56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12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52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54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15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28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50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27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8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14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53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51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17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10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25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49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specifikacija materijala</vt:lpstr>
      <vt:lpstr>po dobavljačima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2021-07-30T10:32:02Z</cp:lastPrinted>
  <dcterms:created xsi:type="dcterms:W3CDTF">2021-06-18T20:01:58Z</dcterms:created>
  <dcterms:modified xsi:type="dcterms:W3CDTF">2021-08-17T05:53:31Z</dcterms:modified>
</cp:coreProperties>
</file>