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D13040A3-50D2-4F75-9C27-CA2B1B49CC1D}" xr6:coauthVersionLast="36" xr6:coauthVersionMax="36" xr10:uidLastSave="{00000000-0000-0000-0000-000000000000}"/>
  <bookViews>
    <workbookView xWindow="0" yWindow="0" windowWidth="23040" windowHeight="940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" l="1"/>
  <c r="N89" i="1"/>
  <c r="L89" i="1"/>
  <c r="L5" i="1" l="1"/>
  <c r="L6" i="1"/>
  <c r="L7" i="1"/>
  <c r="L8" i="1"/>
  <c r="L10" i="1"/>
  <c r="L11" i="1"/>
  <c r="L12" i="1"/>
  <c r="L13" i="1"/>
  <c r="L14" i="1"/>
  <c r="L16" i="1"/>
  <c r="L17" i="1"/>
  <c r="L18" i="1"/>
  <c r="L19" i="1"/>
  <c r="L20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 s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 l="1"/>
  <c r="L28" i="1"/>
  <c r="L42" i="1"/>
  <c r="L21" i="1"/>
  <c r="L15" i="1"/>
  <c r="L48" i="1"/>
  <c r="L9" i="1"/>
  <c r="N86" i="1"/>
  <c r="O86" i="1" s="1"/>
  <c r="N74" i="1"/>
  <c r="O74" i="1" s="1"/>
  <c r="N62" i="1"/>
  <c r="O62" i="1" s="1"/>
  <c r="N50" i="1"/>
  <c r="O50" i="1" s="1"/>
  <c r="N85" i="1"/>
  <c r="O85" i="1" s="1"/>
  <c r="N73" i="1"/>
  <c r="O73" i="1" s="1"/>
  <c r="N61" i="1"/>
  <c r="O61" i="1" s="1"/>
  <c r="N49" i="1"/>
  <c r="N83" i="1"/>
  <c r="O83" i="1" s="1"/>
  <c r="N71" i="1"/>
  <c r="O71" i="1" s="1"/>
  <c r="N59" i="1"/>
  <c r="O59" i="1" s="1"/>
  <c r="N46" i="1"/>
  <c r="O46" i="1" s="1"/>
  <c r="N45" i="1"/>
  <c r="N36" i="1"/>
  <c r="O36" i="1" s="1"/>
  <c r="N58" i="1"/>
  <c r="O58" i="1" s="1"/>
  <c r="N82" i="1"/>
  <c r="O82" i="1" s="1"/>
  <c r="N77" i="1"/>
  <c r="O77" i="1" s="1"/>
  <c r="N65" i="1"/>
  <c r="O65" i="1" s="1"/>
  <c r="N53" i="1"/>
  <c r="O53" i="1" s="1"/>
  <c r="N70" i="1"/>
  <c r="O70" i="1" s="1"/>
  <c r="N76" i="1"/>
  <c r="O76" i="1" s="1"/>
  <c r="N64" i="1"/>
  <c r="O64" i="1" s="1"/>
  <c r="N52" i="1"/>
  <c r="O52" i="1" s="1"/>
  <c r="N69" i="1"/>
  <c r="O69" i="1" s="1"/>
  <c r="N35" i="1"/>
  <c r="O35" i="1" s="1"/>
  <c r="N6" i="1"/>
  <c r="O6" i="1" s="1"/>
  <c r="N57" i="1"/>
  <c r="O57" i="1" s="1"/>
  <c r="N80" i="1"/>
  <c r="O80" i="1" s="1"/>
  <c r="N68" i="1"/>
  <c r="O68" i="1" s="1"/>
  <c r="N56" i="1"/>
  <c r="O56" i="1" s="1"/>
  <c r="N79" i="1"/>
  <c r="O79" i="1" s="1"/>
  <c r="N67" i="1"/>
  <c r="O67" i="1" s="1"/>
  <c r="N55" i="1"/>
  <c r="O55" i="1" s="1"/>
  <c r="N33" i="1"/>
  <c r="O33" i="1" s="1"/>
  <c r="N20" i="1"/>
  <c r="O20" i="1" s="1"/>
  <c r="N81" i="1"/>
  <c r="O81" i="1" s="1"/>
  <c r="N78" i="1"/>
  <c r="O78" i="1" s="1"/>
  <c r="N66" i="1"/>
  <c r="O66" i="1" s="1"/>
  <c r="N54" i="1"/>
  <c r="O54" i="1" s="1"/>
  <c r="N31" i="1"/>
  <c r="O31" i="1" s="1"/>
  <c r="N18" i="1"/>
  <c r="O18" i="1" s="1"/>
  <c r="N43" i="1"/>
  <c r="N44" i="1" s="1"/>
  <c r="N30" i="1"/>
  <c r="O30" i="1" s="1"/>
  <c r="N27" i="1"/>
  <c r="O27" i="1" s="1"/>
  <c r="N87" i="1"/>
  <c r="O87" i="1" s="1"/>
  <c r="N75" i="1"/>
  <c r="O75" i="1" s="1"/>
  <c r="N63" i="1"/>
  <c r="O63" i="1" s="1"/>
  <c r="N51" i="1"/>
  <c r="N41" i="1"/>
  <c r="O41" i="1" s="1"/>
  <c r="N29" i="1"/>
  <c r="N26" i="1"/>
  <c r="O26" i="1" s="1"/>
  <c r="N16" i="1"/>
  <c r="N39" i="1"/>
  <c r="O39" i="1" s="1"/>
  <c r="N24" i="1"/>
  <c r="O24" i="1" s="1"/>
  <c r="N84" i="1"/>
  <c r="O84" i="1" s="1"/>
  <c r="N72" i="1"/>
  <c r="O72" i="1" s="1"/>
  <c r="N60" i="1"/>
  <c r="O60" i="1" s="1"/>
  <c r="N47" i="1"/>
  <c r="O47" i="1" s="1"/>
  <c r="N38" i="1"/>
  <c r="O38" i="1" s="1"/>
  <c r="N23" i="1"/>
  <c r="O23" i="1" s="1"/>
  <c r="N37" i="1"/>
  <c r="O37" i="1" s="1"/>
  <c r="N22" i="1"/>
  <c r="N34" i="1"/>
  <c r="O34" i="1" s="1"/>
  <c r="N5" i="1"/>
  <c r="N32" i="1"/>
  <c r="O32" i="1" s="1"/>
  <c r="N19" i="1"/>
  <c r="O19" i="1" s="1"/>
  <c r="N17" i="1"/>
  <c r="O17" i="1" s="1"/>
  <c r="N14" i="1"/>
  <c r="O14" i="1" s="1"/>
  <c r="N13" i="1"/>
  <c r="O13" i="1" s="1"/>
  <c r="N40" i="1"/>
  <c r="O40" i="1" s="1"/>
  <c r="N25" i="1"/>
  <c r="O25" i="1" s="1"/>
  <c r="N12" i="1"/>
  <c r="O12" i="1" s="1"/>
  <c r="N11" i="1"/>
  <c r="O11" i="1" s="1"/>
  <c r="N10" i="1"/>
  <c r="N8" i="1"/>
  <c r="O8" i="1" s="1"/>
  <c r="N7" i="1"/>
  <c r="O7" i="1" s="1"/>
  <c r="N88" i="1" l="1"/>
  <c r="N15" i="1"/>
  <c r="N42" i="1"/>
  <c r="O51" i="1"/>
  <c r="O88" i="1" s="1"/>
  <c r="N21" i="1"/>
  <c r="N48" i="1"/>
  <c r="N9" i="1"/>
  <c r="N28" i="1"/>
  <c r="O22" i="1"/>
  <c r="O28" i="1" s="1"/>
  <c r="O10" i="1"/>
  <c r="O15" i="1" s="1"/>
  <c r="O5" i="1"/>
  <c r="O9" i="1" s="1"/>
  <c r="O16" i="1"/>
  <c r="O21" i="1" s="1"/>
  <c r="O29" i="1"/>
  <c r="O42" i="1" s="1"/>
  <c r="O43" i="1"/>
  <c r="O44" i="1" s="1"/>
  <c r="O49" i="1"/>
  <c r="O45" i="1"/>
  <c r="O48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D32" i="2" l="1"/>
</calcChain>
</file>

<file path=xl/sharedStrings.xml><?xml version="1.0" encoding="utf-8"?>
<sst xmlns="http://schemas.openxmlformats.org/spreadsheetml/2006/main" count="667" uniqueCount="351">
  <si>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</si>
  <si>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</si>
  <si>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</si>
  <si>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</si>
  <si>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</si>
  <si>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</si>
  <si>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</si>
  <si>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Cleaner</t>
  </si>
  <si>
    <t>komad</t>
  </si>
  <si>
    <t>VICOR</t>
  </si>
  <si>
    <t>Diluent</t>
  </si>
  <si>
    <t>SUPERLAB</t>
  </si>
  <si>
    <t>MAGNA PHARMACIA</t>
  </si>
  <si>
    <t>NEOMEDICA</t>
  </si>
  <si>
    <t>YUNICOM</t>
  </si>
  <si>
    <t>50ml</t>
  </si>
  <si>
    <t>4,5ml</t>
  </si>
  <si>
    <t>PROMEDIA</t>
  </si>
  <si>
    <t>500ml</t>
  </si>
  <si>
    <t>1000ml</t>
  </si>
  <si>
    <t>200ml</t>
  </si>
  <si>
    <t>100ml</t>
  </si>
  <si>
    <t>EURODIJAGNOSTIKA</t>
  </si>
  <si>
    <t>1l</t>
  </si>
  <si>
    <t>SCORE</t>
  </si>
  <si>
    <t>MEDIAKTIVA</t>
  </si>
  <si>
    <t>Reagensi za hematološki analizator SWELAB LUMI</t>
  </si>
  <si>
    <t>20L</t>
  </si>
  <si>
    <t>Lyser 1</t>
  </si>
  <si>
    <t>Lyser 2</t>
  </si>
  <si>
    <t>Reagensi za hematološki analizator SWELAB ALFA PLUS</t>
  </si>
  <si>
    <t>Swelab Alfa Diluent,RFID</t>
  </si>
  <si>
    <t>Swelab Alfa Lyser, RFID</t>
  </si>
  <si>
    <t>5L</t>
  </si>
  <si>
    <t>Swelab Alfa ComboPak200,RFID</t>
  </si>
  <si>
    <t>200test</t>
  </si>
  <si>
    <t>MPA micro pipetTes,Plasticne,EDTA</t>
  </si>
  <si>
    <t>100kom</t>
  </si>
  <si>
    <t>Con-Diff Tri -L</t>
  </si>
  <si>
    <t>INTERLAB</t>
  </si>
  <si>
    <t>5x1ml</t>
  </si>
  <si>
    <t>2x1ml</t>
  </si>
  <si>
    <t>DIAGON</t>
  </si>
  <si>
    <t>10x5ml</t>
  </si>
  <si>
    <t>REMED</t>
  </si>
  <si>
    <t>1x1ml</t>
  </si>
  <si>
    <t>Reagensi za analizator  COA02</t>
  </si>
  <si>
    <t>PT LIQUID</t>
  </si>
  <si>
    <t>14x2ml</t>
  </si>
  <si>
    <t>FIB + IMIDAZOL</t>
  </si>
  <si>
    <t>6x2ml+2x40ml</t>
  </si>
  <si>
    <t>PTT lyo+CaCl2</t>
  </si>
  <si>
    <t>10x4ml+1x40ml</t>
  </si>
  <si>
    <t>Plasma control I i II</t>
  </si>
  <si>
    <t>7+7x1ml</t>
  </si>
  <si>
    <t>Reakcione čašice za koagulometar</t>
  </si>
  <si>
    <t>1000kom</t>
  </si>
  <si>
    <t>REMED/STIGA</t>
  </si>
  <si>
    <t>BIOTEC MEDICAL</t>
  </si>
  <si>
    <t>DIALAB</t>
  </si>
  <si>
    <t>ADOC</t>
  </si>
  <si>
    <t>Imunohemijski analizator / EL10A</t>
  </si>
  <si>
    <t>PSA ELIZA</t>
  </si>
  <si>
    <t>96 test</t>
  </si>
  <si>
    <t>PSA FREE ELIZA</t>
  </si>
  <si>
    <t>96test</t>
  </si>
  <si>
    <t>Tireoglobulin</t>
  </si>
  <si>
    <t>Anti-TG</t>
  </si>
  <si>
    <t>Anti-TPO</t>
  </si>
  <si>
    <t>Proclean</t>
  </si>
  <si>
    <t>Reagensi za imunohemijski analizator Fluorecare MF-T1000</t>
  </si>
  <si>
    <t>TSH fluo</t>
  </si>
  <si>
    <t>1 test</t>
  </si>
  <si>
    <t>T3 fluo</t>
  </si>
  <si>
    <t>T4 fluo</t>
  </si>
  <si>
    <t>fT4 fluo</t>
  </si>
  <si>
    <t>Troponin fluo</t>
  </si>
  <si>
    <t>CA 19-9 fluo</t>
  </si>
  <si>
    <t>CA 15-3  fluo</t>
  </si>
  <si>
    <t>CA 125  fluo</t>
  </si>
  <si>
    <t>CEA fluo</t>
  </si>
  <si>
    <t xml:space="preserve">B-HCG  fluo </t>
  </si>
  <si>
    <t>D-dimer fluo</t>
  </si>
  <si>
    <t>Progesterone  fluo</t>
  </si>
  <si>
    <t>CRP kapilarno</t>
  </si>
  <si>
    <t>PRIMAX</t>
  </si>
  <si>
    <t>Urin trake sa 11 parametara  za urin čitač PKL PPC 100</t>
  </si>
  <si>
    <t>Urin 11P</t>
  </si>
  <si>
    <t>100 test</t>
  </si>
  <si>
    <t>400 analiza</t>
  </si>
  <si>
    <t>MIT</t>
  </si>
  <si>
    <t>ELITECH</t>
  </si>
  <si>
    <t>UNI-CHEM</t>
  </si>
  <si>
    <t>elta 90</t>
  </si>
  <si>
    <t>BIOMEDICA MP</t>
  </si>
  <si>
    <t>Feritin</t>
  </si>
  <si>
    <t>VIVOGEN</t>
  </si>
  <si>
    <t>Trigliceridi</t>
  </si>
  <si>
    <t>Cleaning solution</t>
  </si>
  <si>
    <t>Calcium Arsenazo</t>
  </si>
  <si>
    <t>300ml</t>
  </si>
  <si>
    <t>Urea UV</t>
  </si>
  <si>
    <t>80ml</t>
  </si>
  <si>
    <t>150ml</t>
  </si>
  <si>
    <t>60ml</t>
  </si>
  <si>
    <t>10x3ml</t>
  </si>
  <si>
    <t>Reagensi za biohemijski anlizator PKL PPC 192 PLUS</t>
  </si>
  <si>
    <t xml:space="preserve">ISE (Na+K+Cl+pH+Ca) </t>
  </si>
  <si>
    <t xml:space="preserve">QC Solution </t>
  </si>
  <si>
    <t>(3 nivoa:
L10 x 1 ml + N10 x 1 ml + H10 x 1 ml)</t>
  </si>
  <si>
    <t xml:space="preserve">Cleaning solution </t>
  </si>
  <si>
    <t>(5 x 10 ml + 5 x 0.6 g)</t>
  </si>
  <si>
    <t>ALLURA MED</t>
  </si>
  <si>
    <t>Reagensi za biohemijski analizator BIOBASE BK-200</t>
  </si>
  <si>
    <t>Albumin-BCG</t>
  </si>
  <si>
    <t>400ml</t>
  </si>
  <si>
    <t>Alkalna phosphataza IFCC</t>
  </si>
  <si>
    <t xml:space="preserve">Amylaza CNPG3 LS </t>
  </si>
  <si>
    <t>Bilirubin D- DPD</t>
  </si>
  <si>
    <t xml:space="preserve">Bilirubin T- DPD </t>
  </si>
  <si>
    <t>240ml</t>
  </si>
  <si>
    <t xml:space="preserve">Chloride </t>
  </si>
  <si>
    <t>Creatine Kinaze LS</t>
  </si>
  <si>
    <t>Creatinine Mono reagens Jaffe</t>
  </si>
  <si>
    <t xml:space="preserve">Cholesterol </t>
  </si>
  <si>
    <t>gGt IFCC</t>
  </si>
  <si>
    <t>Glucose GOD-PAP</t>
  </si>
  <si>
    <t>GOT ASAT IFCC</t>
  </si>
  <si>
    <t>GPT ALAT IFCC</t>
  </si>
  <si>
    <t>HDL direct</t>
  </si>
  <si>
    <t>IRON ferozzine</t>
  </si>
  <si>
    <t xml:space="preserve">LDH-L Laktat </t>
  </si>
  <si>
    <t>Kalijum  turbidimetric Mono reagens</t>
  </si>
  <si>
    <t>Natrijum kolorimetric</t>
  </si>
  <si>
    <t>75ml</t>
  </si>
  <si>
    <t>Magnezium</t>
  </si>
  <si>
    <t>Phosphor</t>
  </si>
  <si>
    <t>Total proteini BIURET</t>
  </si>
  <si>
    <t>Uric Acid Uricase -PAP</t>
  </si>
  <si>
    <t xml:space="preserve">ASO turbidimetric sa kalibratorom </t>
  </si>
  <si>
    <t>RF turbidimetric sa kalibratorom</t>
  </si>
  <si>
    <t>CRP turbidimetric sa kalibratorom</t>
  </si>
  <si>
    <t>120ml</t>
  </si>
  <si>
    <t>Hba1c turbidimetric</t>
  </si>
  <si>
    <t>40ml</t>
  </si>
  <si>
    <t xml:space="preserve">Biohemijska Kontrola normalna </t>
  </si>
  <si>
    <t>Biohemijska Kontrala patološka</t>
  </si>
  <si>
    <t>Multicalibrator</t>
  </si>
  <si>
    <t>HbA1c Controla</t>
  </si>
  <si>
    <t>Hba1C Calibrator</t>
  </si>
  <si>
    <t xml:space="preserve">Plasma protein controla  </t>
  </si>
  <si>
    <t>Reakcione čašice za aparat BK-200</t>
  </si>
  <si>
    <t>120 segmenata</t>
  </si>
  <si>
    <t>Serumske čašice za aparat BK-200</t>
  </si>
  <si>
    <t xml:space="preserve">Proclean extra 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</si>
  <si>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</si>
  <si>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</si>
  <si>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</si>
  <si>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</si>
  <si>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</si>
  <si>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</si>
  <si>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</si>
  <si>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</si>
  <si>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</si>
  <si>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</si>
  <si>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</si>
  <si>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</si>
  <si>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</si>
  <si>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33</t>
  </si>
  <si>
    <t>Партија 34</t>
  </si>
  <si>
    <t>Партија 49</t>
  </si>
  <si>
    <t>Партија 71</t>
  </si>
  <si>
    <t>Партија 74</t>
  </si>
  <si>
    <t>Партија 100</t>
  </si>
  <si>
    <t>Партија 198</t>
  </si>
  <si>
    <t>Партија 213</t>
  </si>
  <si>
    <t>Партија 33 укупно</t>
  </si>
  <si>
    <t>Партија 34 укупно</t>
  </si>
  <si>
    <t>Партија 49 укупно</t>
  </si>
  <si>
    <t>Партија 71 укупно</t>
  </si>
  <si>
    <t>Партија 74 укупно</t>
  </si>
  <si>
    <t>Партија 100 укупно</t>
  </si>
  <si>
    <t>Партија 198 укупно</t>
  </si>
  <si>
    <t>Партија 213 укупно</t>
  </si>
  <si>
    <t>Boule Cleaning Kit</t>
  </si>
  <si>
    <t>Boule Medical AB</t>
  </si>
  <si>
    <t>SwelabAlfaDiluent,RFID</t>
  </si>
  <si>
    <t>SwelabAlfaLyse,RFID</t>
  </si>
  <si>
    <t>Swelab Alfa combo Pak 200,RFID</t>
  </si>
  <si>
    <t>Boule MPA Micro pipettes plastic,EDTA</t>
  </si>
  <si>
    <t>Boule con-Diff Tri-L</t>
  </si>
  <si>
    <t>PT LIQUID Model 2</t>
  </si>
  <si>
    <t>FIB+IMIDAZOL</t>
  </si>
  <si>
    <t xml:space="preserve">PTT lyo+CaCl2 </t>
  </si>
  <si>
    <t>Plasma CONT I-II</t>
  </si>
  <si>
    <t>Consumables for coagulation Analyzer Reaction Cuvettes</t>
  </si>
  <si>
    <t>MTD diagnostics</t>
  </si>
  <si>
    <t xml:space="preserve">BIOBASE </t>
  </si>
  <si>
    <t>abia PSA total</t>
  </si>
  <si>
    <t>abia PSA free</t>
  </si>
  <si>
    <t>abia Tg</t>
  </si>
  <si>
    <t>abia Tg Ab</t>
  </si>
  <si>
    <t>abia TPO Ab</t>
  </si>
  <si>
    <t xml:space="preserve">AB diagnostics </t>
  </si>
  <si>
    <t>Avantor Performance Materials Poland S.A</t>
  </si>
  <si>
    <t>Thyroid stimulating Hormone(TSH) diagnostic Kit</t>
  </si>
  <si>
    <t>Triiodothyronine(T3) Diagnostic Kit</t>
  </si>
  <si>
    <t>Thyroxine(T4) Diagnostic Kit</t>
  </si>
  <si>
    <t>Free Thyroxine (fT4)Diagnostic Kit</t>
  </si>
  <si>
    <t>Cardiac Troponin I(cTnl) Diagnostic Kit</t>
  </si>
  <si>
    <t>fluorecare Carbohydrate Antigen 19-9(CA19-9) Diagnostic Kit</t>
  </si>
  <si>
    <t>fluorecare Carbohydrate Antigen 15-3(CA15-3) Diagnostic Kit</t>
  </si>
  <si>
    <t>fluorecare Carbohydrate Antigen 125(CA125) Diagnostic Kit</t>
  </si>
  <si>
    <t>fluorecare Carcino-Embryonic Antigen(CEA) Diagnostic Kit</t>
  </si>
  <si>
    <t>Beta Subunit of Human Chorionic Gonadotropin(b-HCG) Diagnostic Kit</t>
  </si>
  <si>
    <t>D-dimer Diagnostic Kit</t>
  </si>
  <si>
    <t>Progesterone(P) Diagnostic Kit</t>
  </si>
  <si>
    <t>C-Reactive Protein(CRP) Diagnostic Kit</t>
  </si>
  <si>
    <t>Shenzen Microprofit Biotech Co.,Ltd</t>
  </si>
  <si>
    <t>Urin-11P strisce per urina 11 parametri/urine strips 11 parameters</t>
  </si>
  <si>
    <t>PARAMEDICAL srl</t>
  </si>
  <si>
    <t>PKL- ISE II Reagent for PKL PPC 192PLUS</t>
  </si>
  <si>
    <t>QC solution</t>
  </si>
  <si>
    <t>Albumin-BCG LS"546"Mono</t>
  </si>
  <si>
    <t>Alkaline Phosphatase-IFCC LS 4+1</t>
  </si>
  <si>
    <t>AmylaSe-CNPG3 LS</t>
  </si>
  <si>
    <t>Bilirubin D-DPD LS 4+1</t>
  </si>
  <si>
    <t>Bilirubin T-DPD LS 4+1</t>
  </si>
  <si>
    <t>Calcium AIII LS"600"Mono</t>
  </si>
  <si>
    <t>Chloride Th LS Mono</t>
  </si>
  <si>
    <t>Creatine Kinase LS 4+1</t>
  </si>
  <si>
    <t>Creatinine Kinetic LS Mono</t>
  </si>
  <si>
    <t>Cholesterol CHOD-PAP LS Mono</t>
  </si>
  <si>
    <t>gGt Sz74 LS 4+1</t>
  </si>
  <si>
    <t>Glucose GOD PAP LS Mono</t>
  </si>
  <si>
    <t>GOT ASAT IFCC LS 4+1</t>
  </si>
  <si>
    <t>GPT ALAT IFCC LS 4+1</t>
  </si>
  <si>
    <t>HDL direct LS</t>
  </si>
  <si>
    <t>Iron Ferrozine LS 2nd GEN 4+1</t>
  </si>
  <si>
    <t>LDH-L LS 4+1</t>
  </si>
  <si>
    <t>Potassium LS Mono</t>
  </si>
  <si>
    <t>Sodium LS</t>
  </si>
  <si>
    <t>Magnesium XB LS Mono</t>
  </si>
  <si>
    <t>Phosphorus UV LS Mono</t>
  </si>
  <si>
    <t>Total Protein BIURET LS Mono</t>
  </si>
  <si>
    <t>Triglycerides GPO-PAP LS Mono</t>
  </si>
  <si>
    <t>Urea Urease GLDH UV LS 4+1</t>
  </si>
  <si>
    <t>Uric Acid Uricase PAP LS Mono</t>
  </si>
  <si>
    <t>ASO turbidimetric</t>
  </si>
  <si>
    <t>RF turbidimetric</t>
  </si>
  <si>
    <t>CRP turbidimetric</t>
  </si>
  <si>
    <t>HbA1c turbidimetric</t>
  </si>
  <si>
    <t>Ferritin turbidimetric</t>
  </si>
  <si>
    <t>Chemistry control N</t>
  </si>
  <si>
    <t>Chemistry control P</t>
  </si>
  <si>
    <t>Chemistry Multicalibrator</t>
  </si>
  <si>
    <t>HbA1c control set 2Levels</t>
  </si>
  <si>
    <t>HbA1c Calibration Set</t>
  </si>
  <si>
    <t>Plasma protein control Tip:Level 1,</t>
  </si>
  <si>
    <t>Consumables For Biochemistry Analyzer Reaction Cuvettes</t>
  </si>
  <si>
    <t>Consumables For Biochemistry Analyzer Serum Cups</t>
  </si>
  <si>
    <t>Proclean extra</t>
  </si>
  <si>
    <t>mtd Diagnostics Italy</t>
  </si>
  <si>
    <t>BIOBASE</t>
  </si>
  <si>
    <t>Cymet 610 CN Free</t>
  </si>
  <si>
    <t>Cymet Micro CN Free</t>
  </si>
  <si>
    <t>Diluid 610</t>
  </si>
  <si>
    <t>Mediaktiva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</si>
  <si>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</si>
  <si>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</si>
  <si>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</si>
  <si>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</si>
  <si>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</si>
  <si>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</si>
  <si>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Шифра</t>
  </si>
  <si>
    <t>RGN210299</t>
  </si>
  <si>
    <t>RGN210300</t>
  </si>
  <si>
    <t>RGN210301</t>
  </si>
  <si>
    <t>RGN210302</t>
  </si>
  <si>
    <t>RGN210303</t>
  </si>
  <si>
    <t>RGN210304</t>
  </si>
  <si>
    <t>RGN210305</t>
  </si>
  <si>
    <t>RGN210306</t>
  </si>
  <si>
    <t>RGN210307</t>
  </si>
  <si>
    <t>RGN210714</t>
  </si>
  <si>
    <t>RGN210715</t>
  </si>
  <si>
    <t>RGN210716</t>
  </si>
  <si>
    <t>RGN210717</t>
  </si>
  <si>
    <t>RGN210718</t>
  </si>
  <si>
    <t>RGN212465</t>
  </si>
  <si>
    <t>RGN212466</t>
  </si>
  <si>
    <t>RGN212467</t>
  </si>
  <si>
    <t>RGN212468</t>
  </si>
  <si>
    <t>RGN212469</t>
  </si>
  <si>
    <t>RGN212470</t>
  </si>
  <si>
    <t>RGN212565</t>
  </si>
  <si>
    <t>RGN212566</t>
  </si>
  <si>
    <t>RGN212567</t>
  </si>
  <si>
    <t>RGN212568</t>
  </si>
  <si>
    <t>RGN212569</t>
  </si>
  <si>
    <t>RGN212570</t>
  </si>
  <si>
    <t>RGN212571</t>
  </si>
  <si>
    <t>RGN212572</t>
  </si>
  <si>
    <t>RGN212573</t>
  </si>
  <si>
    <t>RGN212574</t>
  </si>
  <si>
    <t>RGN212575</t>
  </si>
  <si>
    <t>RGN212576</t>
  </si>
  <si>
    <t>RGN212577</t>
  </si>
  <si>
    <t>RGN212994</t>
  </si>
  <si>
    <t>RGN215819</t>
  </si>
  <si>
    <t>RGN215820</t>
  </si>
  <si>
    <t>RGN215821</t>
  </si>
  <si>
    <t>RGN216146</t>
  </si>
  <si>
    <t>RGN216147</t>
  </si>
  <si>
    <t>RGN216148</t>
  </si>
  <si>
    <t>RGN216149</t>
  </si>
  <si>
    <t>RGN216150</t>
  </si>
  <si>
    <t>RGN216151</t>
  </si>
  <si>
    <t>RGN216152</t>
  </si>
  <si>
    <t>RGN216153</t>
  </si>
  <si>
    <t>RGN216154</t>
  </si>
  <si>
    <t>RGN216155</t>
  </si>
  <si>
    <t>RGN216156</t>
  </si>
  <si>
    <t>RGN216157</t>
  </si>
  <si>
    <t>RGN216158</t>
  </si>
  <si>
    <t>RGN216159</t>
  </si>
  <si>
    <t>RGN216160</t>
  </si>
  <si>
    <t>RGN216161</t>
  </si>
  <si>
    <t>RGN216162</t>
  </si>
  <si>
    <t>RGN216163</t>
  </si>
  <si>
    <t>RGN216164</t>
  </si>
  <si>
    <t>RGN216165</t>
  </si>
  <si>
    <t>RGN216166</t>
  </si>
  <si>
    <t>RGN216167</t>
  </si>
  <si>
    <t>RGN216168</t>
  </si>
  <si>
    <t>RGN216169</t>
  </si>
  <si>
    <t>RGN216170</t>
  </si>
  <si>
    <t>RGN216171</t>
  </si>
  <si>
    <t>RGN216172</t>
  </si>
  <si>
    <t>RGN216173</t>
  </si>
  <si>
    <t>RGN216174</t>
  </si>
  <si>
    <t>RGN216175</t>
  </si>
  <si>
    <t>RGN216176</t>
  </si>
  <si>
    <t>RGN216177</t>
  </si>
  <si>
    <t>RGN216178</t>
  </si>
  <si>
    <t>RGN216179</t>
  </si>
  <si>
    <t>RGN216180</t>
  </si>
  <si>
    <t>RGN216181</t>
  </si>
  <si>
    <t>RGN216182</t>
  </si>
  <si>
    <t>RGN216183</t>
  </si>
  <si>
    <t>RGN216184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</si>
</sst>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6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2" fillId="0" borderId="0"/>
    <xf numFmtId="0" fontId="13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2" fillId="0" borderId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0" fillId="0" borderId="0" xfId="0" applyNumberFormat="1"/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4" fontId="5" fillId="0" borderId="0" xfId="0" applyNumberFormat="1" applyFont="1"/>
    <xf numFmtId="0" fontId="33" fillId="0" borderId="0" xfId="0" applyFont="1" applyFill="1"/>
    <xf numFmtId="0" fontId="5" fillId="0" borderId="1" xfId="0" applyFont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9" fontId="4" fillId="27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36" fillId="2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9" fontId="5" fillId="0" borderId="1" xfId="0" applyNumberFormat="1" applyFont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28" borderId="1" xfId="0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/>
    </xf>
    <xf numFmtId="9" fontId="4" fillId="27" borderId="17" xfId="0" applyNumberFormat="1" applyFont="1" applyFill="1" applyBorder="1" applyAlignment="1">
      <alignment horizontal="center" vertical="center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</cellXfs>
  <cellStyles count="116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2 2" xfId="112" xr:uid="{00000000-0005-0000-0000-000036000000}"/>
    <cellStyle name="Normal 13 3" xfId="105" xr:uid="{00000000-0005-0000-0000-000037000000}"/>
    <cellStyle name="Normal 13 3 2" xfId="115" xr:uid="{00000000-0005-0000-0000-000038000000}"/>
    <cellStyle name="Normal 13 4" xfId="110" xr:uid="{00000000-0005-0000-0000-000039000000}"/>
    <cellStyle name="Normal 16" xfId="21" xr:uid="{00000000-0005-0000-0000-00003A000000}"/>
    <cellStyle name="Normal 2" xfId="7" xr:uid="{00000000-0005-0000-0000-00003B000000}"/>
    <cellStyle name="Normal 2 16" xfId="14" xr:uid="{00000000-0005-0000-0000-00003C000000}"/>
    <cellStyle name="Normal 2 17" xfId="15" xr:uid="{00000000-0005-0000-0000-00003D000000}"/>
    <cellStyle name="Normal 2 18" xfId="19" xr:uid="{00000000-0005-0000-0000-00003E000000}"/>
    <cellStyle name="Normal 2 18 2" xfId="98" xr:uid="{00000000-0005-0000-0000-00003F000000}"/>
    <cellStyle name="Normal 2 18 2 2" xfId="113" xr:uid="{00000000-0005-0000-0000-000040000000}"/>
    <cellStyle name="Normal 2 18 3" xfId="104" xr:uid="{00000000-0005-0000-0000-000041000000}"/>
    <cellStyle name="Normal 2 18 3 2" xfId="114" xr:uid="{00000000-0005-0000-0000-000042000000}"/>
    <cellStyle name="Normal 2 18 4" xfId="109" xr:uid="{00000000-0005-0000-0000-000043000000}"/>
    <cellStyle name="Normal 2 2" xfId="65" xr:uid="{00000000-0005-0000-0000-000044000000}"/>
    <cellStyle name="Normal 2 2 2" xfId="82" xr:uid="{00000000-0005-0000-0000-000045000000}"/>
    <cellStyle name="Normal 2 3" xfId="64" xr:uid="{00000000-0005-0000-0000-000046000000}"/>
    <cellStyle name="Normal 2 3 2" xfId="99" xr:uid="{00000000-0005-0000-0000-000047000000}"/>
    <cellStyle name="Normal 2 4" xfId="81" xr:uid="{00000000-0005-0000-0000-000048000000}"/>
    <cellStyle name="Normal 2 5" xfId="107" xr:uid="{00000000-0005-0000-0000-000049000000}"/>
    <cellStyle name="Normal 3" xfId="8" xr:uid="{00000000-0005-0000-0000-00004A000000}"/>
    <cellStyle name="Normal 3 2" xfId="9" xr:uid="{00000000-0005-0000-0000-00004B000000}"/>
    <cellStyle name="Normal 3 2 2" xfId="100" xr:uid="{00000000-0005-0000-0000-00004C000000}"/>
    <cellStyle name="Normal 3 3" xfId="16" xr:uid="{00000000-0005-0000-0000-00004D000000}"/>
    <cellStyle name="Normal 3 4" xfId="108" xr:uid="{00000000-0005-0000-0000-00004E000000}"/>
    <cellStyle name="Normal 4" xfId="18" xr:uid="{00000000-0005-0000-0000-00004F000000}"/>
    <cellStyle name="Normal 4 2" xfId="66" xr:uid="{00000000-0005-0000-0000-000050000000}"/>
    <cellStyle name="Normal 4 2 2" xfId="84" xr:uid="{00000000-0005-0000-0000-000051000000}"/>
    <cellStyle name="Normal 4 3" xfId="83" xr:uid="{00000000-0005-0000-0000-000052000000}"/>
    <cellStyle name="Normal 4 3 2" xfId="101" xr:uid="{00000000-0005-0000-0000-000053000000}"/>
    <cellStyle name="Normal 5" xfId="2" xr:uid="{00000000-0005-0000-0000-000054000000}"/>
    <cellStyle name="Normal 5 2" xfId="67" xr:uid="{00000000-0005-0000-0000-000055000000}"/>
    <cellStyle name="Normal 5 3" xfId="102" xr:uid="{00000000-0005-0000-0000-000056000000}"/>
    <cellStyle name="Normal 6" xfId="5" xr:uid="{00000000-0005-0000-0000-000057000000}"/>
    <cellStyle name="Normal 6 2" xfId="85" xr:uid="{00000000-0005-0000-0000-000058000000}"/>
    <cellStyle name="Normal 6 3" xfId="68" xr:uid="{00000000-0005-0000-0000-000059000000}"/>
    <cellStyle name="Normal 6 3 2" xfId="111" xr:uid="{00000000-0005-0000-0000-00005A000000}"/>
    <cellStyle name="Normal 7" xfId="4" xr:uid="{00000000-0005-0000-0000-00005B000000}"/>
    <cellStyle name="Normal 7 2" xfId="69" xr:uid="{00000000-0005-0000-0000-00005C000000}"/>
    <cellStyle name="Normal 8" xfId="13" xr:uid="{00000000-0005-0000-0000-00005D000000}"/>
    <cellStyle name="Normal 9" xfId="25" xr:uid="{00000000-0005-0000-0000-00005E000000}"/>
    <cellStyle name="Normal 9 2" xfId="103" xr:uid="{00000000-0005-0000-0000-00005F000000}"/>
    <cellStyle name="Normal_Priznto djuture" xfId="1" xr:uid="{00000000-0005-0000-0000-000060000000}"/>
    <cellStyle name="Note 2" xfId="70" xr:uid="{00000000-0005-0000-0000-000062000000}"/>
    <cellStyle name="Note 2 2" xfId="78" xr:uid="{00000000-0005-0000-0000-000063000000}"/>
    <cellStyle name="Note 2 3" xfId="94" xr:uid="{00000000-0005-0000-0000-000064000000}"/>
    <cellStyle name="Output 2" xfId="71" xr:uid="{00000000-0005-0000-0000-000065000000}"/>
    <cellStyle name="Output 2 2" xfId="79" xr:uid="{00000000-0005-0000-0000-000066000000}"/>
    <cellStyle name="Output 2 3" xfId="86" xr:uid="{00000000-0005-0000-0000-000067000000}"/>
    <cellStyle name="Output 2 4" xfId="88" xr:uid="{00000000-0005-0000-0000-000068000000}"/>
    <cellStyle name="Output 2 5" xfId="92" xr:uid="{00000000-0005-0000-0000-000069000000}"/>
    <cellStyle name="Percent 2" xfId="72" xr:uid="{00000000-0005-0000-0000-00006A000000}"/>
    <cellStyle name="Standard 2" xfId="12" xr:uid="{00000000-0005-0000-0000-00006B000000}"/>
    <cellStyle name="Standard 3" xfId="11" xr:uid="{00000000-0005-0000-0000-00006C000000}"/>
    <cellStyle name="Title 2" xfId="73" xr:uid="{00000000-0005-0000-0000-00006D000000}"/>
    <cellStyle name="Total 2" xfId="74" xr:uid="{00000000-0005-0000-0000-00006E000000}"/>
    <cellStyle name="Total 2 2" xfId="80" xr:uid="{00000000-0005-0000-0000-00006F000000}"/>
    <cellStyle name="Total 2 3" xfId="87" xr:uid="{00000000-0005-0000-0000-000070000000}"/>
    <cellStyle name="Total 2 4" xfId="89" xr:uid="{00000000-0005-0000-0000-000071000000}"/>
    <cellStyle name="Total 2 5" xfId="93" xr:uid="{00000000-0005-0000-0000-000072000000}"/>
    <cellStyle name="Warning Text 2" xfId="75" xr:uid="{00000000-0005-0000-0000-000073000000}"/>
    <cellStyle name="Нормалан 2" xfId="17" xr:uid="{00000000-0005-0000-0000-00007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9"/>
  <sheetViews>
    <sheetView tabSelected="1" zoomScale="85" zoomScaleNormal="85" workbookViewId="0">
      <pane xSplit="3" ySplit="4" topLeftCell="D77" activePane="bottomRight" state="frozen"/>
      <selection pane="topRight" activeCell="F1" sqref="F1"/>
      <selection pane="bottomLeft" activeCell="A2" sqref="A2"/>
      <selection pane="bottomRight" activeCell="E49" sqref="E49:E87"/>
    </sheetView>
  </sheetViews>
  <sheetFormatPr defaultColWidth="9.140625" defaultRowHeight="12" outlineLevelRow="2"/>
  <cols>
    <col min="1" max="1" width="12.28515625" style="25" customWidth="1"/>
    <col min="2" max="2" width="28.85546875" style="3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6" customFormat="1" ht="24" customHeight="1">
      <c r="A1" s="50" t="s">
        <v>269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37" customFormat="1" ht="24" customHeight="1">
      <c r="A2" s="51" t="s">
        <v>268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36" customFormat="1" ht="24.75" customHeight="1">
      <c r="A3" s="52" t="s">
        <v>267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30" customHeight="1">
      <c r="A4" s="1" t="s">
        <v>162</v>
      </c>
      <c r="B4" s="1" t="s">
        <v>0</v>
      </c>
      <c r="C4" s="1" t="s">
        <v>163</v>
      </c>
      <c r="D4" s="1" t="s">
        <v>1</v>
      </c>
      <c r="E4" s="1" t="s">
        <v>274</v>
      </c>
      <c r="F4" s="1" t="s">
        <v>160</v>
      </c>
      <c r="G4" s="1" t="s">
        <v>161</v>
      </c>
      <c r="H4" s="1" t="s">
        <v>165</v>
      </c>
      <c r="I4" s="1" t="s">
        <v>2</v>
      </c>
      <c r="J4" s="1" t="s">
        <v>164</v>
      </c>
      <c r="K4" s="21" t="s">
        <v>270</v>
      </c>
      <c r="L4" s="21" t="s">
        <v>271</v>
      </c>
      <c r="M4" s="22" t="s">
        <v>166</v>
      </c>
      <c r="N4" s="1" t="s">
        <v>167</v>
      </c>
      <c r="O4" s="1" t="s">
        <v>272</v>
      </c>
    </row>
    <row r="5" spans="1:15" ht="24.95" customHeight="1" outlineLevel="2">
      <c r="A5" s="26" t="s">
        <v>168</v>
      </c>
      <c r="B5" s="38" t="s">
        <v>26</v>
      </c>
      <c r="C5" s="26">
        <v>1</v>
      </c>
      <c r="D5" s="26" t="s">
        <v>10</v>
      </c>
      <c r="E5" s="31" t="s">
        <v>275</v>
      </c>
      <c r="F5" s="26" t="s">
        <v>4</v>
      </c>
      <c r="G5" s="26" t="s">
        <v>27</v>
      </c>
      <c r="H5" s="26" t="s">
        <v>266</v>
      </c>
      <c r="I5" s="38" t="s">
        <v>204</v>
      </c>
      <c r="J5" s="26"/>
      <c r="K5" s="5">
        <v>30000</v>
      </c>
      <c r="L5" s="5">
        <f t="shared" ref="L5:L14" si="0">J5*K5</f>
        <v>0</v>
      </c>
      <c r="M5" s="40">
        <v>0.2</v>
      </c>
      <c r="N5" s="5">
        <f t="shared" ref="N5:N14" si="1">L5*M5</f>
        <v>0</v>
      </c>
      <c r="O5" s="5">
        <f t="shared" ref="O5:O14" si="2">L5+N5</f>
        <v>0</v>
      </c>
    </row>
    <row r="6" spans="1:15" ht="24.95" customHeight="1" outlineLevel="2">
      <c r="A6" s="26" t="s">
        <v>168</v>
      </c>
      <c r="B6" s="38" t="s">
        <v>26</v>
      </c>
      <c r="C6" s="26">
        <v>2</v>
      </c>
      <c r="D6" s="26" t="s">
        <v>28</v>
      </c>
      <c r="E6" s="31" t="s">
        <v>276</v>
      </c>
      <c r="F6" s="26" t="s">
        <v>4</v>
      </c>
      <c r="G6" s="26" t="s">
        <v>20</v>
      </c>
      <c r="H6" s="26" t="s">
        <v>264</v>
      </c>
      <c r="I6" s="38" t="s">
        <v>204</v>
      </c>
      <c r="J6" s="26"/>
      <c r="K6" s="5">
        <v>30400</v>
      </c>
      <c r="L6" s="5">
        <f t="shared" si="0"/>
        <v>0</v>
      </c>
      <c r="M6" s="40">
        <v>0.2</v>
      </c>
      <c r="N6" s="5">
        <f t="shared" si="1"/>
        <v>0</v>
      </c>
      <c r="O6" s="5">
        <f t="shared" si="2"/>
        <v>0</v>
      </c>
    </row>
    <row r="7" spans="1:15" ht="24.95" customHeight="1" outlineLevel="2">
      <c r="A7" s="26" t="s">
        <v>168</v>
      </c>
      <c r="B7" s="38" t="s">
        <v>26</v>
      </c>
      <c r="C7" s="26">
        <v>3</v>
      </c>
      <c r="D7" s="26" t="s">
        <v>29</v>
      </c>
      <c r="E7" s="31" t="s">
        <v>277</v>
      </c>
      <c r="F7" s="26" t="s">
        <v>4</v>
      </c>
      <c r="G7" s="26" t="s">
        <v>18</v>
      </c>
      <c r="H7" s="26" t="s">
        <v>265</v>
      </c>
      <c r="I7" s="38" t="s">
        <v>204</v>
      </c>
      <c r="J7" s="26"/>
      <c r="K7" s="5">
        <v>45500</v>
      </c>
      <c r="L7" s="5">
        <f t="shared" si="0"/>
        <v>0</v>
      </c>
      <c r="M7" s="40">
        <v>0.2</v>
      </c>
      <c r="N7" s="5">
        <f t="shared" si="1"/>
        <v>0</v>
      </c>
      <c r="O7" s="5">
        <f t="shared" si="2"/>
        <v>0</v>
      </c>
    </row>
    <row r="8" spans="1:15" ht="24.95" customHeight="1" outlineLevel="2" thickBot="1">
      <c r="A8" s="26" t="s">
        <v>168</v>
      </c>
      <c r="B8" s="38" t="s">
        <v>26</v>
      </c>
      <c r="C8" s="26">
        <v>4</v>
      </c>
      <c r="D8" s="26" t="s">
        <v>7</v>
      </c>
      <c r="E8" s="31" t="s">
        <v>278</v>
      </c>
      <c r="F8" s="26" t="s">
        <v>4</v>
      </c>
      <c r="G8" s="26" t="s">
        <v>15</v>
      </c>
      <c r="H8" s="26" t="s">
        <v>184</v>
      </c>
      <c r="I8" s="38" t="s">
        <v>185</v>
      </c>
      <c r="J8" s="26"/>
      <c r="K8" s="5">
        <v>39200</v>
      </c>
      <c r="L8" s="5">
        <f t="shared" si="0"/>
        <v>0</v>
      </c>
      <c r="M8" s="40">
        <v>0.2</v>
      </c>
      <c r="N8" s="5">
        <f t="shared" si="1"/>
        <v>0</v>
      </c>
      <c r="O8" s="5">
        <f t="shared" si="2"/>
        <v>0</v>
      </c>
    </row>
    <row r="9" spans="1:15" customFormat="1" ht="15.75" thickBot="1">
      <c r="A9" s="47" t="s">
        <v>176</v>
      </c>
      <c r="B9" s="48"/>
      <c r="C9" s="48"/>
      <c r="D9" s="48"/>
      <c r="E9" s="48"/>
      <c r="F9" s="48"/>
      <c r="G9" s="48"/>
      <c r="H9" s="48"/>
      <c r="I9" s="48"/>
      <c r="J9" s="48"/>
      <c r="K9" s="49"/>
      <c r="L9" s="27">
        <f>SUBTOTAL(9,L5:L8)</f>
        <v>0</v>
      </c>
      <c r="M9" s="28">
        <v>0.2</v>
      </c>
      <c r="N9" s="29">
        <f>SUBTOTAL(9,N5:N8)</f>
        <v>0</v>
      </c>
      <c r="O9" s="29">
        <f>SUBTOTAL(9,O5:O8)</f>
        <v>0</v>
      </c>
    </row>
    <row r="10" spans="1:15" ht="24" outlineLevel="2">
      <c r="A10" s="26" t="s">
        <v>169</v>
      </c>
      <c r="B10" s="32" t="s">
        <v>30</v>
      </c>
      <c r="C10" s="3">
        <v>1</v>
      </c>
      <c r="D10" s="32" t="s">
        <v>31</v>
      </c>
      <c r="E10" s="31" t="s">
        <v>279</v>
      </c>
      <c r="F10" s="32" t="s">
        <v>4</v>
      </c>
      <c r="G10" s="32" t="s">
        <v>27</v>
      </c>
      <c r="H10" s="32" t="s">
        <v>186</v>
      </c>
      <c r="I10" s="32" t="s">
        <v>185</v>
      </c>
      <c r="J10" s="8"/>
      <c r="K10" s="33">
        <v>22000</v>
      </c>
      <c r="L10" s="33">
        <f t="shared" si="0"/>
        <v>0</v>
      </c>
      <c r="M10" s="34">
        <v>0.2</v>
      </c>
      <c r="N10" s="33">
        <f t="shared" si="1"/>
        <v>0</v>
      </c>
      <c r="O10" s="33">
        <f t="shared" si="2"/>
        <v>0</v>
      </c>
    </row>
    <row r="11" spans="1:15" ht="24" outlineLevel="2">
      <c r="A11" s="26" t="s">
        <v>169</v>
      </c>
      <c r="B11" s="32" t="s">
        <v>30</v>
      </c>
      <c r="C11" s="3">
        <v>2</v>
      </c>
      <c r="D11" s="32" t="s">
        <v>32</v>
      </c>
      <c r="E11" s="31" t="s">
        <v>280</v>
      </c>
      <c r="F11" s="32" t="s">
        <v>4</v>
      </c>
      <c r="G11" s="32" t="s">
        <v>33</v>
      </c>
      <c r="H11" s="32" t="s">
        <v>187</v>
      </c>
      <c r="I11" s="32" t="s">
        <v>185</v>
      </c>
      <c r="J11" s="8"/>
      <c r="K11" s="33">
        <v>24580</v>
      </c>
      <c r="L11" s="33">
        <f t="shared" si="0"/>
        <v>0</v>
      </c>
      <c r="M11" s="34">
        <v>0.2</v>
      </c>
      <c r="N11" s="33">
        <f t="shared" si="1"/>
        <v>0</v>
      </c>
      <c r="O11" s="33">
        <f t="shared" si="2"/>
        <v>0</v>
      </c>
    </row>
    <row r="12" spans="1:15" customFormat="1" ht="24" outlineLevel="2">
      <c r="A12" s="26" t="s">
        <v>169</v>
      </c>
      <c r="B12" s="32" t="s">
        <v>30</v>
      </c>
      <c r="C12" s="3">
        <v>3</v>
      </c>
      <c r="D12" s="32" t="s">
        <v>34</v>
      </c>
      <c r="E12" s="31" t="s">
        <v>281</v>
      </c>
      <c r="F12" s="32" t="s">
        <v>4</v>
      </c>
      <c r="G12" s="32" t="s">
        <v>35</v>
      </c>
      <c r="H12" s="32" t="s">
        <v>188</v>
      </c>
      <c r="I12" s="32" t="s">
        <v>185</v>
      </c>
      <c r="J12" s="8"/>
      <c r="K12" s="33">
        <v>1500</v>
      </c>
      <c r="L12" s="33">
        <f t="shared" si="0"/>
        <v>0</v>
      </c>
      <c r="M12" s="34">
        <v>0.2</v>
      </c>
      <c r="N12" s="33">
        <f t="shared" si="1"/>
        <v>0</v>
      </c>
      <c r="O12" s="33">
        <f t="shared" si="2"/>
        <v>0</v>
      </c>
    </row>
    <row r="13" spans="1:15" ht="36" outlineLevel="2">
      <c r="A13" s="26" t="s">
        <v>169</v>
      </c>
      <c r="B13" s="32" t="s">
        <v>30</v>
      </c>
      <c r="C13" s="3">
        <v>4</v>
      </c>
      <c r="D13" s="32" t="s">
        <v>36</v>
      </c>
      <c r="E13" s="31" t="s">
        <v>282</v>
      </c>
      <c r="F13" s="32" t="s">
        <v>4</v>
      </c>
      <c r="G13" s="32" t="s">
        <v>37</v>
      </c>
      <c r="H13" s="32" t="s">
        <v>189</v>
      </c>
      <c r="I13" s="32" t="s">
        <v>185</v>
      </c>
      <c r="J13" s="8"/>
      <c r="K13" s="33">
        <v>3000</v>
      </c>
      <c r="L13" s="33">
        <f t="shared" si="0"/>
        <v>0</v>
      </c>
      <c r="M13" s="34">
        <v>0.1</v>
      </c>
      <c r="N13" s="33">
        <f t="shared" si="1"/>
        <v>0</v>
      </c>
      <c r="O13" s="33">
        <f t="shared" si="2"/>
        <v>0</v>
      </c>
    </row>
    <row r="14" spans="1:15" customFormat="1" ht="24.75" outlineLevel="2" thickBot="1">
      <c r="A14" s="26" t="s">
        <v>169</v>
      </c>
      <c r="B14" s="32" t="s">
        <v>30</v>
      </c>
      <c r="C14" s="3">
        <v>5</v>
      </c>
      <c r="D14" s="32" t="s">
        <v>38</v>
      </c>
      <c r="E14" s="31" t="s">
        <v>283</v>
      </c>
      <c r="F14" s="32" t="s">
        <v>4</v>
      </c>
      <c r="G14" s="32" t="s">
        <v>16</v>
      </c>
      <c r="H14" s="32" t="s">
        <v>190</v>
      </c>
      <c r="I14" s="32" t="s">
        <v>185</v>
      </c>
      <c r="J14" s="8"/>
      <c r="K14" s="33">
        <v>12500</v>
      </c>
      <c r="L14" s="33">
        <f t="shared" si="0"/>
        <v>0</v>
      </c>
      <c r="M14" s="34">
        <v>0.2</v>
      </c>
      <c r="N14" s="33">
        <f t="shared" si="1"/>
        <v>0</v>
      </c>
      <c r="O14" s="33">
        <f t="shared" si="2"/>
        <v>0</v>
      </c>
    </row>
    <row r="15" spans="1:15" customFormat="1" ht="15.75" thickBot="1">
      <c r="A15" s="47" t="s">
        <v>177</v>
      </c>
      <c r="B15" s="48"/>
      <c r="C15" s="48"/>
      <c r="D15" s="48"/>
      <c r="E15" s="48"/>
      <c r="F15" s="48"/>
      <c r="G15" s="48"/>
      <c r="H15" s="48"/>
      <c r="I15" s="48"/>
      <c r="J15" s="48"/>
      <c r="K15" s="49"/>
      <c r="L15" s="27">
        <f>SUBTOTAL(9,L10:L14)</f>
        <v>0</v>
      </c>
      <c r="M15" s="28"/>
      <c r="N15" s="29">
        <f>SUBTOTAL(9,N10:N14)</f>
        <v>0</v>
      </c>
      <c r="O15" s="29">
        <f>SUBTOTAL(9,O10:O14)</f>
        <v>0</v>
      </c>
    </row>
    <row r="16" spans="1:15" ht="24.95" customHeight="1" outlineLevel="2">
      <c r="A16" s="26" t="s">
        <v>170</v>
      </c>
      <c r="B16" s="32" t="s">
        <v>46</v>
      </c>
      <c r="C16" s="3">
        <v>1</v>
      </c>
      <c r="D16" s="32" t="s">
        <v>47</v>
      </c>
      <c r="E16" s="31" t="s">
        <v>284</v>
      </c>
      <c r="F16" s="31" t="s">
        <v>4</v>
      </c>
      <c r="G16" s="31" t="s">
        <v>48</v>
      </c>
      <c r="H16" s="31" t="s">
        <v>191</v>
      </c>
      <c r="I16" s="31" t="s">
        <v>196</v>
      </c>
      <c r="J16" s="8"/>
      <c r="K16" s="33">
        <v>20000</v>
      </c>
      <c r="L16" s="33">
        <f t="shared" ref="L16:L20" si="3">J16*K16</f>
        <v>0</v>
      </c>
      <c r="M16" s="34">
        <v>0.2</v>
      </c>
      <c r="N16" s="33">
        <f t="shared" ref="N16:N20" si="4">L16*M16</f>
        <v>0</v>
      </c>
      <c r="O16" s="33">
        <f t="shared" ref="O16:O20" si="5">L16+N16</f>
        <v>0</v>
      </c>
    </row>
    <row r="17" spans="1:15" ht="24.95" customHeight="1" outlineLevel="2">
      <c r="A17" s="26" t="s">
        <v>170</v>
      </c>
      <c r="B17" s="32" t="s">
        <v>46</v>
      </c>
      <c r="C17" s="3">
        <v>2</v>
      </c>
      <c r="D17" s="32" t="s">
        <v>49</v>
      </c>
      <c r="E17" s="31" t="s">
        <v>285</v>
      </c>
      <c r="F17" s="31" t="s">
        <v>4</v>
      </c>
      <c r="G17" s="32" t="s">
        <v>50</v>
      </c>
      <c r="H17" s="32" t="s">
        <v>192</v>
      </c>
      <c r="I17" s="31" t="s">
        <v>196</v>
      </c>
      <c r="J17" s="8"/>
      <c r="K17" s="33">
        <v>18000</v>
      </c>
      <c r="L17" s="33">
        <f t="shared" si="3"/>
        <v>0</v>
      </c>
      <c r="M17" s="34">
        <v>0.2</v>
      </c>
      <c r="N17" s="33">
        <f t="shared" si="4"/>
        <v>0</v>
      </c>
      <c r="O17" s="33">
        <f t="shared" si="5"/>
        <v>0</v>
      </c>
    </row>
    <row r="18" spans="1:15" ht="24.95" customHeight="1" outlineLevel="2">
      <c r="A18" s="26" t="s">
        <v>170</v>
      </c>
      <c r="B18" s="32" t="s">
        <v>46</v>
      </c>
      <c r="C18" s="3">
        <v>3</v>
      </c>
      <c r="D18" s="32" t="s">
        <v>51</v>
      </c>
      <c r="E18" s="31" t="s">
        <v>286</v>
      </c>
      <c r="F18" s="31" t="s">
        <v>4</v>
      </c>
      <c r="G18" s="32" t="s">
        <v>52</v>
      </c>
      <c r="H18" s="32" t="s">
        <v>193</v>
      </c>
      <c r="I18" s="31" t="s">
        <v>196</v>
      </c>
      <c r="J18" s="8"/>
      <c r="K18" s="33">
        <v>25000</v>
      </c>
      <c r="L18" s="33">
        <f t="shared" si="3"/>
        <v>0</v>
      </c>
      <c r="M18" s="34">
        <v>0.2</v>
      </c>
      <c r="N18" s="33">
        <f t="shared" si="4"/>
        <v>0</v>
      </c>
      <c r="O18" s="33">
        <f t="shared" si="5"/>
        <v>0</v>
      </c>
    </row>
    <row r="19" spans="1:15" customFormat="1" ht="24.95" customHeight="1" outlineLevel="2">
      <c r="A19" s="26" t="s">
        <v>170</v>
      </c>
      <c r="B19" s="32" t="s">
        <v>46</v>
      </c>
      <c r="C19" s="3">
        <v>4</v>
      </c>
      <c r="D19" s="32" t="s">
        <v>53</v>
      </c>
      <c r="E19" s="31" t="s">
        <v>287</v>
      </c>
      <c r="F19" s="31" t="s">
        <v>4</v>
      </c>
      <c r="G19" s="32" t="s">
        <v>54</v>
      </c>
      <c r="H19" s="32" t="s">
        <v>194</v>
      </c>
      <c r="I19" s="31" t="s">
        <v>196</v>
      </c>
      <c r="J19" s="8"/>
      <c r="K19" s="33">
        <v>30000</v>
      </c>
      <c r="L19" s="33">
        <f t="shared" si="3"/>
        <v>0</v>
      </c>
      <c r="M19" s="34">
        <v>0.2</v>
      </c>
      <c r="N19" s="33">
        <f t="shared" si="4"/>
        <v>0</v>
      </c>
      <c r="O19" s="33">
        <f t="shared" si="5"/>
        <v>0</v>
      </c>
    </row>
    <row r="20" spans="1:15" ht="24.95" customHeight="1" outlineLevel="2" thickBot="1">
      <c r="A20" s="26" t="s">
        <v>170</v>
      </c>
      <c r="B20" s="32" t="s">
        <v>46</v>
      </c>
      <c r="C20" s="3">
        <v>5</v>
      </c>
      <c r="D20" s="32" t="s">
        <v>55</v>
      </c>
      <c r="E20" s="31" t="s">
        <v>288</v>
      </c>
      <c r="F20" s="32" t="s">
        <v>4</v>
      </c>
      <c r="G20" s="32" t="s">
        <v>56</v>
      </c>
      <c r="H20" s="32" t="s">
        <v>195</v>
      </c>
      <c r="I20" s="32" t="s">
        <v>197</v>
      </c>
      <c r="J20" s="8"/>
      <c r="K20" s="33">
        <v>19200</v>
      </c>
      <c r="L20" s="33">
        <f t="shared" si="3"/>
        <v>0</v>
      </c>
      <c r="M20" s="34">
        <v>0.2</v>
      </c>
      <c r="N20" s="33">
        <f t="shared" si="4"/>
        <v>0</v>
      </c>
      <c r="O20" s="33">
        <f t="shared" si="5"/>
        <v>0</v>
      </c>
    </row>
    <row r="21" spans="1:15" customFormat="1" ht="15.75" thickBot="1">
      <c r="A21" s="47" t="s">
        <v>178</v>
      </c>
      <c r="B21" s="48"/>
      <c r="C21" s="48"/>
      <c r="D21" s="48"/>
      <c r="E21" s="48"/>
      <c r="F21" s="48"/>
      <c r="G21" s="48"/>
      <c r="H21" s="48"/>
      <c r="I21" s="48"/>
      <c r="J21" s="48"/>
      <c r="K21" s="49"/>
      <c r="L21" s="27">
        <f>SUBTOTAL(9,L16:L20)</f>
        <v>0</v>
      </c>
      <c r="M21" s="28">
        <v>0.2</v>
      </c>
      <c r="N21" s="29">
        <f>SUBTOTAL(9,N16:N20)</f>
        <v>0</v>
      </c>
      <c r="O21" s="29">
        <f>SUBTOTAL(9,O16:O20)</f>
        <v>0</v>
      </c>
    </row>
    <row r="22" spans="1:15" outlineLevel="2">
      <c r="A22" s="26" t="s">
        <v>171</v>
      </c>
      <c r="B22" s="32" t="s">
        <v>61</v>
      </c>
      <c r="C22" s="3">
        <v>1</v>
      </c>
      <c r="D22" s="32" t="s">
        <v>62</v>
      </c>
      <c r="E22" s="31" t="s">
        <v>289</v>
      </c>
      <c r="F22" s="32" t="s">
        <v>4</v>
      </c>
      <c r="G22" s="32" t="s">
        <v>63</v>
      </c>
      <c r="H22" s="32" t="s">
        <v>198</v>
      </c>
      <c r="I22" s="32" t="s">
        <v>203</v>
      </c>
      <c r="J22" s="8"/>
      <c r="K22" s="33">
        <v>24960</v>
      </c>
      <c r="L22" s="33">
        <f t="shared" ref="L22:L27" si="6">J22*K22</f>
        <v>0</v>
      </c>
      <c r="M22" s="34">
        <v>0.2</v>
      </c>
      <c r="N22" s="33">
        <f t="shared" ref="N22:N27" si="7">L22*M22</f>
        <v>0</v>
      </c>
      <c r="O22" s="33">
        <f t="shared" ref="O22:O27" si="8">L22+N22</f>
        <v>0</v>
      </c>
    </row>
    <row r="23" spans="1:15" outlineLevel="2">
      <c r="A23" s="26" t="s">
        <v>171</v>
      </c>
      <c r="B23" s="32" t="s">
        <v>61</v>
      </c>
      <c r="C23" s="3">
        <v>2</v>
      </c>
      <c r="D23" s="32" t="s">
        <v>64</v>
      </c>
      <c r="E23" s="31" t="s">
        <v>290</v>
      </c>
      <c r="F23" s="32" t="s">
        <v>4</v>
      </c>
      <c r="G23" s="32" t="s">
        <v>65</v>
      </c>
      <c r="H23" s="32" t="s">
        <v>199</v>
      </c>
      <c r="I23" s="32" t="s">
        <v>203</v>
      </c>
      <c r="J23" s="8"/>
      <c r="K23" s="33">
        <v>24960</v>
      </c>
      <c r="L23" s="33">
        <f t="shared" si="6"/>
        <v>0</v>
      </c>
      <c r="M23" s="34">
        <v>0.2</v>
      </c>
      <c r="N23" s="33">
        <f t="shared" si="7"/>
        <v>0</v>
      </c>
      <c r="O23" s="33">
        <f t="shared" si="8"/>
        <v>0</v>
      </c>
    </row>
    <row r="24" spans="1:15" outlineLevel="2">
      <c r="A24" s="26" t="s">
        <v>171</v>
      </c>
      <c r="B24" s="32" t="s">
        <v>61</v>
      </c>
      <c r="C24" s="3">
        <v>3</v>
      </c>
      <c r="D24" s="32" t="s">
        <v>66</v>
      </c>
      <c r="E24" s="31" t="s">
        <v>291</v>
      </c>
      <c r="F24" s="32" t="s">
        <v>4</v>
      </c>
      <c r="G24" s="32" t="s">
        <v>63</v>
      </c>
      <c r="H24" s="32" t="s">
        <v>200</v>
      </c>
      <c r="I24" s="32" t="s">
        <v>203</v>
      </c>
      <c r="J24" s="8"/>
      <c r="K24" s="33">
        <v>26300</v>
      </c>
      <c r="L24" s="33">
        <f t="shared" si="6"/>
        <v>0</v>
      </c>
      <c r="M24" s="34">
        <v>0.2</v>
      </c>
      <c r="N24" s="33">
        <f t="shared" si="7"/>
        <v>0</v>
      </c>
      <c r="O24" s="33">
        <f t="shared" si="8"/>
        <v>0</v>
      </c>
    </row>
    <row r="25" spans="1:15" outlineLevel="2">
      <c r="A25" s="26" t="s">
        <v>171</v>
      </c>
      <c r="B25" s="32" t="s">
        <v>61</v>
      </c>
      <c r="C25" s="3">
        <v>4</v>
      </c>
      <c r="D25" s="32" t="s">
        <v>67</v>
      </c>
      <c r="E25" s="31" t="s">
        <v>292</v>
      </c>
      <c r="F25" s="32" t="s">
        <v>4</v>
      </c>
      <c r="G25" s="32" t="s">
        <v>63</v>
      </c>
      <c r="H25" s="32" t="s">
        <v>201</v>
      </c>
      <c r="I25" s="32" t="s">
        <v>203</v>
      </c>
      <c r="J25" s="8"/>
      <c r="K25" s="33">
        <v>26430</v>
      </c>
      <c r="L25" s="33">
        <f t="shared" si="6"/>
        <v>0</v>
      </c>
      <c r="M25" s="34">
        <v>0.2</v>
      </c>
      <c r="N25" s="33">
        <f t="shared" si="7"/>
        <v>0</v>
      </c>
      <c r="O25" s="33">
        <f t="shared" si="8"/>
        <v>0</v>
      </c>
    </row>
    <row r="26" spans="1:15" outlineLevel="2">
      <c r="A26" s="26" t="s">
        <v>171</v>
      </c>
      <c r="B26" s="32" t="s">
        <v>61</v>
      </c>
      <c r="C26" s="3">
        <v>5</v>
      </c>
      <c r="D26" s="32" t="s">
        <v>68</v>
      </c>
      <c r="E26" s="31" t="s">
        <v>293</v>
      </c>
      <c r="F26" s="32" t="s">
        <v>4</v>
      </c>
      <c r="G26" s="32" t="s">
        <v>63</v>
      </c>
      <c r="H26" s="32" t="s">
        <v>202</v>
      </c>
      <c r="I26" s="32" t="s">
        <v>203</v>
      </c>
      <c r="J26" s="8"/>
      <c r="K26" s="33">
        <v>26430</v>
      </c>
      <c r="L26" s="33">
        <f t="shared" si="6"/>
        <v>0</v>
      </c>
      <c r="M26" s="34">
        <v>0.2</v>
      </c>
      <c r="N26" s="33">
        <f t="shared" si="7"/>
        <v>0</v>
      </c>
      <c r="O26" s="33">
        <f t="shared" si="8"/>
        <v>0</v>
      </c>
    </row>
    <row r="27" spans="1:15" customFormat="1" ht="24.75" outlineLevel="2" thickBot="1">
      <c r="A27" s="26" t="s">
        <v>171</v>
      </c>
      <c r="B27" s="32" t="s">
        <v>61</v>
      </c>
      <c r="C27" s="3">
        <v>6</v>
      </c>
      <c r="D27" s="32" t="s">
        <v>69</v>
      </c>
      <c r="E27" s="31" t="s">
        <v>294</v>
      </c>
      <c r="F27" s="32" t="s">
        <v>4</v>
      </c>
      <c r="G27" s="32" t="s">
        <v>23</v>
      </c>
      <c r="H27" s="32" t="s">
        <v>69</v>
      </c>
      <c r="I27" s="35" t="s">
        <v>204</v>
      </c>
      <c r="J27" s="8"/>
      <c r="K27" s="33">
        <v>9800</v>
      </c>
      <c r="L27" s="33">
        <f t="shared" si="6"/>
        <v>0</v>
      </c>
      <c r="M27" s="34">
        <v>0.2</v>
      </c>
      <c r="N27" s="33">
        <f t="shared" si="7"/>
        <v>0</v>
      </c>
      <c r="O27" s="33">
        <f t="shared" si="8"/>
        <v>0</v>
      </c>
    </row>
    <row r="28" spans="1:15" customFormat="1" ht="15.75" thickBot="1">
      <c r="A28" s="47" t="s">
        <v>179</v>
      </c>
      <c r="B28" s="48"/>
      <c r="C28" s="48"/>
      <c r="D28" s="48"/>
      <c r="E28" s="48"/>
      <c r="F28" s="48"/>
      <c r="G28" s="48"/>
      <c r="H28" s="48"/>
      <c r="I28" s="48"/>
      <c r="J28" s="48"/>
      <c r="K28" s="49"/>
      <c r="L28" s="27">
        <f>SUBTOTAL(9,L22:L27)</f>
        <v>0</v>
      </c>
      <c r="M28" s="30">
        <v>0.2</v>
      </c>
      <c r="N28" s="29">
        <f>SUBTOTAL(9,N22:N27)</f>
        <v>0</v>
      </c>
      <c r="O28" s="29">
        <f>SUBTOTAL(9,O22:O27)</f>
        <v>0</v>
      </c>
    </row>
    <row r="29" spans="1:15" ht="36" outlineLevel="2">
      <c r="A29" s="26" t="s">
        <v>172</v>
      </c>
      <c r="B29" s="32" t="s">
        <v>70</v>
      </c>
      <c r="C29" s="3">
        <v>1</v>
      </c>
      <c r="D29" s="32" t="s">
        <v>71</v>
      </c>
      <c r="E29" s="31" t="s">
        <v>295</v>
      </c>
      <c r="F29" s="32" t="s">
        <v>8</v>
      </c>
      <c r="G29" s="32" t="s">
        <v>72</v>
      </c>
      <c r="H29" s="41" t="s">
        <v>205</v>
      </c>
      <c r="I29" s="43" t="s">
        <v>218</v>
      </c>
      <c r="J29" s="8"/>
      <c r="K29" s="33">
        <v>690</v>
      </c>
      <c r="L29" s="33">
        <f t="shared" ref="L29:L41" si="9">J29*K29</f>
        <v>0</v>
      </c>
      <c r="M29" s="34">
        <v>0.2</v>
      </c>
      <c r="N29" s="33">
        <f t="shared" ref="N29:N41" si="10">L29*M29</f>
        <v>0</v>
      </c>
      <c r="O29" s="33">
        <f t="shared" ref="O29:O41" si="11">L29+N29</f>
        <v>0</v>
      </c>
    </row>
    <row r="30" spans="1:15" ht="24" outlineLevel="2">
      <c r="A30" s="26" t="s">
        <v>172</v>
      </c>
      <c r="B30" s="32" t="s">
        <v>70</v>
      </c>
      <c r="C30" s="3">
        <v>2</v>
      </c>
      <c r="D30" s="32" t="s">
        <v>73</v>
      </c>
      <c r="E30" s="31" t="s">
        <v>296</v>
      </c>
      <c r="F30" s="32" t="s">
        <v>8</v>
      </c>
      <c r="G30" s="32" t="s">
        <v>72</v>
      </c>
      <c r="H30" s="41" t="s">
        <v>206</v>
      </c>
      <c r="I30" s="43" t="s">
        <v>218</v>
      </c>
      <c r="J30" s="8"/>
      <c r="K30" s="33">
        <v>625</v>
      </c>
      <c r="L30" s="33">
        <f t="shared" si="9"/>
        <v>0</v>
      </c>
      <c r="M30" s="34">
        <v>0.2</v>
      </c>
      <c r="N30" s="33">
        <f t="shared" si="10"/>
        <v>0</v>
      </c>
      <c r="O30" s="33">
        <f t="shared" si="11"/>
        <v>0</v>
      </c>
    </row>
    <row r="31" spans="1:15" ht="24" outlineLevel="2">
      <c r="A31" s="26" t="s">
        <v>172</v>
      </c>
      <c r="B31" s="32" t="s">
        <v>70</v>
      </c>
      <c r="C31" s="3">
        <v>3</v>
      </c>
      <c r="D31" s="32" t="s">
        <v>74</v>
      </c>
      <c r="E31" s="31" t="s">
        <v>297</v>
      </c>
      <c r="F31" s="32" t="s">
        <v>8</v>
      </c>
      <c r="G31" s="32" t="s">
        <v>72</v>
      </c>
      <c r="H31" s="41" t="s">
        <v>207</v>
      </c>
      <c r="I31" s="43" t="s">
        <v>218</v>
      </c>
      <c r="J31" s="8"/>
      <c r="K31" s="33">
        <v>615</v>
      </c>
      <c r="L31" s="33">
        <f t="shared" si="9"/>
        <v>0</v>
      </c>
      <c r="M31" s="34">
        <v>0.2</v>
      </c>
      <c r="N31" s="33">
        <f t="shared" si="10"/>
        <v>0</v>
      </c>
      <c r="O31" s="33">
        <f t="shared" si="11"/>
        <v>0</v>
      </c>
    </row>
    <row r="32" spans="1:15" ht="24" outlineLevel="2">
      <c r="A32" s="26" t="s">
        <v>172</v>
      </c>
      <c r="B32" s="32" t="s">
        <v>70</v>
      </c>
      <c r="C32" s="3">
        <v>4</v>
      </c>
      <c r="D32" s="32" t="s">
        <v>75</v>
      </c>
      <c r="E32" s="31" t="s">
        <v>298</v>
      </c>
      <c r="F32" s="32" t="s">
        <v>8</v>
      </c>
      <c r="G32" s="32" t="s">
        <v>72</v>
      </c>
      <c r="H32" s="41" t="s">
        <v>208</v>
      </c>
      <c r="I32" s="43" t="s">
        <v>218</v>
      </c>
      <c r="J32" s="8"/>
      <c r="K32" s="33">
        <v>690</v>
      </c>
      <c r="L32" s="33">
        <f t="shared" si="9"/>
        <v>0</v>
      </c>
      <c r="M32" s="34">
        <v>0.2</v>
      </c>
      <c r="N32" s="33">
        <f t="shared" si="10"/>
        <v>0</v>
      </c>
      <c r="O32" s="33">
        <f t="shared" si="11"/>
        <v>0</v>
      </c>
    </row>
    <row r="33" spans="1:15" ht="24" outlineLevel="2">
      <c r="A33" s="26" t="s">
        <v>172</v>
      </c>
      <c r="B33" s="32" t="s">
        <v>70</v>
      </c>
      <c r="C33" s="3">
        <v>5</v>
      </c>
      <c r="D33" s="32" t="s">
        <v>76</v>
      </c>
      <c r="E33" s="31" t="s">
        <v>299</v>
      </c>
      <c r="F33" s="32" t="s">
        <v>8</v>
      </c>
      <c r="G33" s="32" t="s">
        <v>72</v>
      </c>
      <c r="H33" s="41" t="s">
        <v>209</v>
      </c>
      <c r="I33" s="43" t="s">
        <v>218</v>
      </c>
      <c r="J33" s="8"/>
      <c r="K33" s="33">
        <v>805</v>
      </c>
      <c r="L33" s="33">
        <f t="shared" si="9"/>
        <v>0</v>
      </c>
      <c r="M33" s="34">
        <v>0.2</v>
      </c>
      <c r="N33" s="33">
        <f t="shared" si="10"/>
        <v>0</v>
      </c>
      <c r="O33" s="33">
        <f t="shared" si="11"/>
        <v>0</v>
      </c>
    </row>
    <row r="34" spans="1:15" ht="36" outlineLevel="2">
      <c r="A34" s="26" t="s">
        <v>172</v>
      </c>
      <c r="B34" s="32" t="s">
        <v>70</v>
      </c>
      <c r="C34" s="3">
        <v>6</v>
      </c>
      <c r="D34" s="32" t="s">
        <v>77</v>
      </c>
      <c r="E34" s="31" t="s">
        <v>300</v>
      </c>
      <c r="F34" s="32" t="s">
        <v>8</v>
      </c>
      <c r="G34" s="32" t="s">
        <v>72</v>
      </c>
      <c r="H34" s="41" t="s">
        <v>210</v>
      </c>
      <c r="I34" s="43" t="s">
        <v>218</v>
      </c>
      <c r="J34" s="8"/>
      <c r="K34" s="33">
        <v>810</v>
      </c>
      <c r="L34" s="33">
        <f t="shared" si="9"/>
        <v>0</v>
      </c>
      <c r="M34" s="34">
        <v>0.2</v>
      </c>
      <c r="N34" s="33">
        <f t="shared" si="10"/>
        <v>0</v>
      </c>
      <c r="O34" s="33">
        <f t="shared" si="11"/>
        <v>0</v>
      </c>
    </row>
    <row r="35" spans="1:15" ht="36" outlineLevel="2">
      <c r="A35" s="26" t="s">
        <v>172</v>
      </c>
      <c r="B35" s="32" t="s">
        <v>70</v>
      </c>
      <c r="C35" s="3">
        <v>7</v>
      </c>
      <c r="D35" s="32" t="s">
        <v>78</v>
      </c>
      <c r="E35" s="31" t="s">
        <v>301</v>
      </c>
      <c r="F35" s="32" t="s">
        <v>8</v>
      </c>
      <c r="G35" s="32" t="s">
        <v>72</v>
      </c>
      <c r="H35" s="41" t="s">
        <v>211</v>
      </c>
      <c r="I35" s="43" t="s">
        <v>218</v>
      </c>
      <c r="J35" s="8"/>
      <c r="K35" s="33">
        <v>810</v>
      </c>
      <c r="L35" s="33">
        <f t="shared" si="9"/>
        <v>0</v>
      </c>
      <c r="M35" s="34">
        <v>0.2</v>
      </c>
      <c r="N35" s="33">
        <f t="shared" si="10"/>
        <v>0</v>
      </c>
      <c r="O35" s="33">
        <f t="shared" si="11"/>
        <v>0</v>
      </c>
    </row>
    <row r="36" spans="1:15" ht="36" outlineLevel="2">
      <c r="A36" s="26" t="s">
        <v>172</v>
      </c>
      <c r="B36" s="32" t="s">
        <v>70</v>
      </c>
      <c r="C36" s="3">
        <v>8</v>
      </c>
      <c r="D36" s="32" t="s">
        <v>79</v>
      </c>
      <c r="E36" s="31" t="s">
        <v>302</v>
      </c>
      <c r="F36" s="32" t="s">
        <v>8</v>
      </c>
      <c r="G36" s="32" t="s">
        <v>72</v>
      </c>
      <c r="H36" s="41" t="s">
        <v>212</v>
      </c>
      <c r="I36" s="43" t="s">
        <v>218</v>
      </c>
      <c r="J36" s="8"/>
      <c r="K36" s="33">
        <v>810</v>
      </c>
      <c r="L36" s="33">
        <f t="shared" si="9"/>
        <v>0</v>
      </c>
      <c r="M36" s="34">
        <v>0.2</v>
      </c>
      <c r="N36" s="33">
        <f t="shared" si="10"/>
        <v>0</v>
      </c>
      <c r="O36" s="33">
        <f t="shared" si="11"/>
        <v>0</v>
      </c>
    </row>
    <row r="37" spans="1:15" ht="48" outlineLevel="2">
      <c r="A37" s="26" t="s">
        <v>172</v>
      </c>
      <c r="B37" s="32" t="s">
        <v>70</v>
      </c>
      <c r="C37" s="3">
        <v>9</v>
      </c>
      <c r="D37" s="32" t="s">
        <v>80</v>
      </c>
      <c r="E37" s="31" t="s">
        <v>303</v>
      </c>
      <c r="F37" s="32" t="s">
        <v>8</v>
      </c>
      <c r="G37" s="32" t="s">
        <v>72</v>
      </c>
      <c r="H37" s="41" t="s">
        <v>213</v>
      </c>
      <c r="I37" s="43" t="s">
        <v>218</v>
      </c>
      <c r="J37" s="8"/>
      <c r="K37" s="33">
        <v>810</v>
      </c>
      <c r="L37" s="33">
        <f t="shared" si="9"/>
        <v>0</v>
      </c>
      <c r="M37" s="34">
        <v>0.2</v>
      </c>
      <c r="N37" s="33">
        <f t="shared" si="10"/>
        <v>0</v>
      </c>
      <c r="O37" s="33">
        <f t="shared" si="11"/>
        <v>0</v>
      </c>
    </row>
    <row r="38" spans="1:15" ht="48" outlineLevel="2">
      <c r="A38" s="26" t="s">
        <v>172</v>
      </c>
      <c r="B38" s="32" t="s">
        <v>70</v>
      </c>
      <c r="C38" s="3">
        <v>10</v>
      </c>
      <c r="D38" s="32" t="s">
        <v>81</v>
      </c>
      <c r="E38" s="31" t="s">
        <v>304</v>
      </c>
      <c r="F38" s="32" t="s">
        <v>8</v>
      </c>
      <c r="G38" s="32" t="s">
        <v>72</v>
      </c>
      <c r="H38" s="41" t="s">
        <v>214</v>
      </c>
      <c r="I38" s="43" t="s">
        <v>218</v>
      </c>
      <c r="J38" s="8"/>
      <c r="K38" s="33">
        <v>560</v>
      </c>
      <c r="L38" s="33">
        <f t="shared" si="9"/>
        <v>0</v>
      </c>
      <c r="M38" s="34">
        <v>0.2</v>
      </c>
      <c r="N38" s="33">
        <f t="shared" si="10"/>
        <v>0</v>
      </c>
      <c r="O38" s="33">
        <f t="shared" si="11"/>
        <v>0</v>
      </c>
    </row>
    <row r="39" spans="1:15" ht="24" outlineLevel="2">
      <c r="A39" s="26" t="s">
        <v>172</v>
      </c>
      <c r="B39" s="32" t="s">
        <v>70</v>
      </c>
      <c r="C39" s="3">
        <v>11</v>
      </c>
      <c r="D39" s="32" t="s">
        <v>82</v>
      </c>
      <c r="E39" s="31" t="s">
        <v>305</v>
      </c>
      <c r="F39" s="32" t="s">
        <v>8</v>
      </c>
      <c r="G39" s="32" t="s">
        <v>72</v>
      </c>
      <c r="H39" s="41" t="s">
        <v>215</v>
      </c>
      <c r="I39" s="43" t="s">
        <v>218</v>
      </c>
      <c r="J39" s="8"/>
      <c r="K39" s="33">
        <v>1000</v>
      </c>
      <c r="L39" s="33">
        <f t="shared" si="9"/>
        <v>0</v>
      </c>
      <c r="M39" s="34">
        <v>0.2</v>
      </c>
      <c r="N39" s="33">
        <f t="shared" si="10"/>
        <v>0</v>
      </c>
      <c r="O39" s="33">
        <f t="shared" si="11"/>
        <v>0</v>
      </c>
    </row>
    <row r="40" spans="1:15" ht="24" outlineLevel="2">
      <c r="A40" s="26" t="s">
        <v>172</v>
      </c>
      <c r="B40" s="32" t="s">
        <v>70</v>
      </c>
      <c r="C40" s="3">
        <v>12</v>
      </c>
      <c r="D40" s="32" t="s">
        <v>83</v>
      </c>
      <c r="E40" s="31" t="s">
        <v>306</v>
      </c>
      <c r="F40" s="32" t="s">
        <v>8</v>
      </c>
      <c r="G40" s="32" t="s">
        <v>72</v>
      </c>
      <c r="H40" s="41" t="s">
        <v>216</v>
      </c>
      <c r="I40" s="43" t="s">
        <v>218</v>
      </c>
      <c r="J40" s="8"/>
      <c r="K40" s="33">
        <v>560</v>
      </c>
      <c r="L40" s="33">
        <f t="shared" si="9"/>
        <v>0</v>
      </c>
      <c r="M40" s="34">
        <v>0.2</v>
      </c>
      <c r="N40" s="33">
        <f t="shared" si="10"/>
        <v>0</v>
      </c>
      <c r="O40" s="33">
        <f t="shared" si="11"/>
        <v>0</v>
      </c>
    </row>
    <row r="41" spans="1:15" ht="36.75" outlineLevel="2" thickBot="1">
      <c r="A41" s="26" t="s">
        <v>172</v>
      </c>
      <c r="B41" s="32" t="s">
        <v>70</v>
      </c>
      <c r="C41" s="3">
        <v>13</v>
      </c>
      <c r="D41" s="32" t="s">
        <v>84</v>
      </c>
      <c r="E41" s="31" t="s">
        <v>307</v>
      </c>
      <c r="F41" s="32" t="s">
        <v>8</v>
      </c>
      <c r="G41" s="32" t="s">
        <v>72</v>
      </c>
      <c r="H41" s="35" t="s">
        <v>217</v>
      </c>
      <c r="I41" s="43" t="s">
        <v>218</v>
      </c>
      <c r="J41" s="8"/>
      <c r="K41" s="33">
        <v>570</v>
      </c>
      <c r="L41" s="33">
        <f t="shared" si="9"/>
        <v>0</v>
      </c>
      <c r="M41" s="34">
        <v>0.2</v>
      </c>
      <c r="N41" s="33">
        <f t="shared" si="10"/>
        <v>0</v>
      </c>
      <c r="O41" s="33">
        <f t="shared" si="11"/>
        <v>0</v>
      </c>
    </row>
    <row r="42" spans="1:15" customFormat="1" ht="15.75" thickBot="1">
      <c r="A42" s="47" t="s">
        <v>180</v>
      </c>
      <c r="B42" s="48"/>
      <c r="C42" s="48"/>
      <c r="D42" s="48"/>
      <c r="E42" s="48"/>
      <c r="F42" s="48"/>
      <c r="G42" s="48"/>
      <c r="H42" s="48"/>
      <c r="I42" s="48"/>
      <c r="J42" s="48"/>
      <c r="K42" s="49"/>
      <c r="L42" s="27">
        <f>SUBTOTAL(9,L29:L41)</f>
        <v>0</v>
      </c>
      <c r="M42" s="28">
        <v>0.2</v>
      </c>
      <c r="N42" s="29">
        <f>SUBTOTAL(9,N29:N41)</f>
        <v>0</v>
      </c>
      <c r="O42" s="29">
        <f>SUBTOTAL(9,O29:O41)</f>
        <v>0</v>
      </c>
    </row>
    <row r="43" spans="1:15" ht="36.75" outlineLevel="2" thickBot="1">
      <c r="A43" s="26" t="s">
        <v>173</v>
      </c>
      <c r="B43" s="32" t="s">
        <v>86</v>
      </c>
      <c r="C43" s="3">
        <v>1</v>
      </c>
      <c r="D43" s="32" t="s">
        <v>87</v>
      </c>
      <c r="E43" s="31" t="s">
        <v>308</v>
      </c>
      <c r="F43" s="32" t="s">
        <v>4</v>
      </c>
      <c r="G43" s="32" t="s">
        <v>88</v>
      </c>
      <c r="H43" s="41" t="s">
        <v>219</v>
      </c>
      <c r="I43" s="41" t="s">
        <v>220</v>
      </c>
      <c r="J43" s="8"/>
      <c r="K43" s="33">
        <v>3600</v>
      </c>
      <c r="L43" s="33">
        <f t="shared" ref="L43" si="12">J43*K43</f>
        <v>0</v>
      </c>
      <c r="M43" s="34">
        <v>0.2</v>
      </c>
      <c r="N43" s="33">
        <f t="shared" ref="N43" si="13">L43*M43</f>
        <v>0</v>
      </c>
      <c r="O43" s="33">
        <f t="shared" ref="O43" si="14">L43+N43</f>
        <v>0</v>
      </c>
    </row>
    <row r="44" spans="1:15" customFormat="1" ht="15.75" thickBot="1">
      <c r="A44" s="47" t="s">
        <v>181</v>
      </c>
      <c r="B44" s="48"/>
      <c r="C44" s="48"/>
      <c r="D44" s="48"/>
      <c r="E44" s="48"/>
      <c r="F44" s="48"/>
      <c r="G44" s="48"/>
      <c r="H44" s="48"/>
      <c r="I44" s="48"/>
      <c r="J44" s="48"/>
      <c r="K44" s="49"/>
      <c r="L44" s="27">
        <f>SUBTOTAL(9,L43:L43)</f>
        <v>0</v>
      </c>
      <c r="M44" s="28"/>
      <c r="N44" s="29">
        <f>SUBTOTAL(9,N43:N43)</f>
        <v>0</v>
      </c>
      <c r="O44" s="29">
        <f>SUBTOTAL(9,O43:O43)</f>
        <v>0</v>
      </c>
    </row>
    <row r="45" spans="1:15" ht="24" outlineLevel="2">
      <c r="A45" s="26" t="s">
        <v>174</v>
      </c>
      <c r="B45" s="32" t="s">
        <v>106</v>
      </c>
      <c r="C45" s="3">
        <v>1</v>
      </c>
      <c r="D45" s="32" t="s">
        <v>107</v>
      </c>
      <c r="E45" s="31" t="s">
        <v>309</v>
      </c>
      <c r="F45" s="7" t="s">
        <v>4</v>
      </c>
      <c r="G45" s="32" t="s">
        <v>89</v>
      </c>
      <c r="H45" s="42" t="s">
        <v>221</v>
      </c>
      <c r="I45" s="35" t="s">
        <v>220</v>
      </c>
      <c r="J45" s="8"/>
      <c r="K45" s="33">
        <v>39000</v>
      </c>
      <c r="L45" s="33">
        <f t="shared" ref="L45:L47" si="15">J45*K45</f>
        <v>0</v>
      </c>
      <c r="M45" s="34">
        <v>0.2</v>
      </c>
      <c r="N45" s="33">
        <f t="shared" ref="N45:N47" si="16">L45*M45</f>
        <v>0</v>
      </c>
      <c r="O45" s="33">
        <f t="shared" ref="O45:O47" si="17">L45+N45</f>
        <v>0</v>
      </c>
    </row>
    <row r="46" spans="1:15" ht="48" outlineLevel="2">
      <c r="A46" s="26" t="s">
        <v>174</v>
      </c>
      <c r="B46" s="32" t="s">
        <v>106</v>
      </c>
      <c r="C46" s="3">
        <v>2</v>
      </c>
      <c r="D46" s="32" t="s">
        <v>108</v>
      </c>
      <c r="E46" s="31" t="s">
        <v>310</v>
      </c>
      <c r="F46" s="7" t="s">
        <v>4</v>
      </c>
      <c r="G46" s="32" t="s">
        <v>109</v>
      </c>
      <c r="H46" s="42" t="s">
        <v>222</v>
      </c>
      <c r="I46" s="35" t="s">
        <v>220</v>
      </c>
      <c r="J46" s="8"/>
      <c r="K46" s="33">
        <v>10000</v>
      </c>
      <c r="L46" s="33">
        <f t="shared" si="15"/>
        <v>0</v>
      </c>
      <c r="M46" s="34">
        <v>0.2</v>
      </c>
      <c r="N46" s="33">
        <f t="shared" si="16"/>
        <v>0</v>
      </c>
      <c r="O46" s="33">
        <f t="shared" si="17"/>
        <v>0</v>
      </c>
    </row>
    <row r="47" spans="1:15" ht="24.75" outlineLevel="2" thickBot="1">
      <c r="A47" s="26" t="s">
        <v>174</v>
      </c>
      <c r="B47" s="32" t="s">
        <v>106</v>
      </c>
      <c r="C47" s="3">
        <v>3</v>
      </c>
      <c r="D47" s="32" t="s">
        <v>110</v>
      </c>
      <c r="E47" s="31" t="s">
        <v>311</v>
      </c>
      <c r="F47" s="7" t="s">
        <v>4</v>
      </c>
      <c r="G47" s="32" t="s">
        <v>111</v>
      </c>
      <c r="H47" s="42" t="s">
        <v>98</v>
      </c>
      <c r="I47" s="35" t="s">
        <v>220</v>
      </c>
      <c r="J47" s="8"/>
      <c r="K47" s="33">
        <v>9000</v>
      </c>
      <c r="L47" s="33">
        <f t="shared" si="15"/>
        <v>0</v>
      </c>
      <c r="M47" s="34">
        <v>0.2</v>
      </c>
      <c r="N47" s="33">
        <f t="shared" si="16"/>
        <v>0</v>
      </c>
      <c r="O47" s="33">
        <f t="shared" si="17"/>
        <v>0</v>
      </c>
    </row>
    <row r="48" spans="1:15" customFormat="1" ht="15.75" thickBot="1">
      <c r="A48" s="47" t="s">
        <v>182</v>
      </c>
      <c r="B48" s="48"/>
      <c r="C48" s="48"/>
      <c r="D48" s="48"/>
      <c r="E48" s="48"/>
      <c r="F48" s="48"/>
      <c r="G48" s="48"/>
      <c r="H48" s="48"/>
      <c r="I48" s="48"/>
      <c r="J48" s="48"/>
      <c r="K48" s="49"/>
      <c r="L48" s="27">
        <f>SUBTOTAL(9,L45:L47)</f>
        <v>0</v>
      </c>
      <c r="M48" s="28">
        <v>0.2</v>
      </c>
      <c r="N48" s="29">
        <f>SUBTOTAL(9,N45:N47)</f>
        <v>0</v>
      </c>
      <c r="O48" s="29">
        <f>SUBTOTAL(9,O45:O47)</f>
        <v>0</v>
      </c>
    </row>
    <row r="49" spans="1:15" ht="24" outlineLevel="2">
      <c r="A49" s="26" t="s">
        <v>175</v>
      </c>
      <c r="B49" s="32" t="s">
        <v>113</v>
      </c>
      <c r="C49" s="3">
        <v>1</v>
      </c>
      <c r="D49" s="32" t="s">
        <v>114</v>
      </c>
      <c r="E49" s="31" t="s">
        <v>312</v>
      </c>
      <c r="F49" s="32" t="s">
        <v>4</v>
      </c>
      <c r="G49" s="32" t="s">
        <v>115</v>
      </c>
      <c r="H49" s="35" t="s">
        <v>223</v>
      </c>
      <c r="I49" s="35" t="s">
        <v>262</v>
      </c>
      <c r="J49" s="8"/>
      <c r="K49" s="33">
        <v>7600</v>
      </c>
      <c r="L49" s="33">
        <f t="shared" ref="L49:L74" si="18">J49*K49</f>
        <v>0</v>
      </c>
      <c r="M49" s="34">
        <v>0.2</v>
      </c>
      <c r="N49" s="33">
        <f t="shared" ref="N49:N74" si="19">L49*M49</f>
        <v>0</v>
      </c>
      <c r="O49" s="33">
        <f t="shared" ref="O49:O74" si="20">L49+N49</f>
        <v>0</v>
      </c>
    </row>
    <row r="50" spans="1:15" ht="24" outlineLevel="2">
      <c r="A50" s="26" t="s">
        <v>175</v>
      </c>
      <c r="B50" s="32" t="s">
        <v>113</v>
      </c>
      <c r="C50" s="3">
        <v>2</v>
      </c>
      <c r="D50" s="32" t="s">
        <v>116</v>
      </c>
      <c r="E50" s="31" t="s">
        <v>313</v>
      </c>
      <c r="F50" s="32" t="s">
        <v>4</v>
      </c>
      <c r="G50" s="32" t="s">
        <v>100</v>
      </c>
      <c r="H50" s="35" t="s">
        <v>224</v>
      </c>
      <c r="I50" s="35" t="s">
        <v>262</v>
      </c>
      <c r="J50" s="8"/>
      <c r="K50" s="33">
        <v>22800</v>
      </c>
      <c r="L50" s="33">
        <f t="shared" si="18"/>
        <v>0</v>
      </c>
      <c r="M50" s="34">
        <v>0.2</v>
      </c>
      <c r="N50" s="33">
        <f t="shared" si="19"/>
        <v>0</v>
      </c>
      <c r="O50" s="33">
        <f t="shared" si="20"/>
        <v>0</v>
      </c>
    </row>
    <row r="51" spans="1:15" ht="24" outlineLevel="2">
      <c r="A51" s="26" t="s">
        <v>175</v>
      </c>
      <c r="B51" s="32" t="s">
        <v>113</v>
      </c>
      <c r="C51" s="3">
        <v>3</v>
      </c>
      <c r="D51" s="32" t="s">
        <v>117</v>
      </c>
      <c r="E51" s="31" t="s">
        <v>314</v>
      </c>
      <c r="F51" s="32" t="s">
        <v>4</v>
      </c>
      <c r="G51" s="32" t="s">
        <v>21</v>
      </c>
      <c r="H51" s="35" t="s">
        <v>225</v>
      </c>
      <c r="I51" s="35" t="s">
        <v>262</v>
      </c>
      <c r="J51" s="8"/>
      <c r="K51" s="33">
        <v>22000</v>
      </c>
      <c r="L51" s="33">
        <f t="shared" si="18"/>
        <v>0</v>
      </c>
      <c r="M51" s="34">
        <v>0.2</v>
      </c>
      <c r="N51" s="33">
        <f t="shared" si="19"/>
        <v>0</v>
      </c>
      <c r="O51" s="33">
        <f t="shared" si="20"/>
        <v>0</v>
      </c>
    </row>
    <row r="52" spans="1:15" ht="24" outlineLevel="2">
      <c r="A52" s="26" t="s">
        <v>175</v>
      </c>
      <c r="B52" s="32" t="s">
        <v>113</v>
      </c>
      <c r="C52" s="3">
        <v>4</v>
      </c>
      <c r="D52" s="32" t="s">
        <v>118</v>
      </c>
      <c r="E52" s="31" t="s">
        <v>315</v>
      </c>
      <c r="F52" s="32" t="s">
        <v>4</v>
      </c>
      <c r="G52" s="32" t="s">
        <v>100</v>
      </c>
      <c r="H52" s="35" t="s">
        <v>226</v>
      </c>
      <c r="I52" s="35" t="s">
        <v>262</v>
      </c>
      <c r="J52" s="8"/>
      <c r="K52" s="33">
        <v>10800</v>
      </c>
      <c r="L52" s="33">
        <f t="shared" si="18"/>
        <v>0</v>
      </c>
      <c r="M52" s="34">
        <v>0.2</v>
      </c>
      <c r="N52" s="33">
        <f t="shared" si="19"/>
        <v>0</v>
      </c>
      <c r="O52" s="33">
        <f t="shared" si="20"/>
        <v>0</v>
      </c>
    </row>
    <row r="53" spans="1:15" ht="24" outlineLevel="2">
      <c r="A53" s="26" t="s">
        <v>175</v>
      </c>
      <c r="B53" s="32" t="s">
        <v>113</v>
      </c>
      <c r="C53" s="3">
        <v>5</v>
      </c>
      <c r="D53" s="32" t="s">
        <v>119</v>
      </c>
      <c r="E53" s="31" t="s">
        <v>316</v>
      </c>
      <c r="F53" s="32" t="s">
        <v>4</v>
      </c>
      <c r="G53" s="32" t="s">
        <v>100</v>
      </c>
      <c r="H53" s="35" t="s">
        <v>227</v>
      </c>
      <c r="I53" s="35" t="s">
        <v>262</v>
      </c>
      <c r="J53" s="8"/>
      <c r="K53" s="33">
        <v>10800</v>
      </c>
      <c r="L53" s="33">
        <f t="shared" si="18"/>
        <v>0</v>
      </c>
      <c r="M53" s="34">
        <v>0.2</v>
      </c>
      <c r="N53" s="33">
        <f t="shared" si="19"/>
        <v>0</v>
      </c>
      <c r="O53" s="33">
        <f t="shared" si="20"/>
        <v>0</v>
      </c>
    </row>
    <row r="54" spans="1:15" ht="24" outlineLevel="2">
      <c r="A54" s="26" t="s">
        <v>175</v>
      </c>
      <c r="B54" s="32" t="s">
        <v>113</v>
      </c>
      <c r="C54" s="3">
        <v>6</v>
      </c>
      <c r="D54" s="32" t="s">
        <v>99</v>
      </c>
      <c r="E54" s="31" t="s">
        <v>317</v>
      </c>
      <c r="F54" s="32" t="s">
        <v>4</v>
      </c>
      <c r="G54" s="32" t="s">
        <v>120</v>
      </c>
      <c r="H54" s="35" t="s">
        <v>228</v>
      </c>
      <c r="I54" s="35" t="s">
        <v>262</v>
      </c>
      <c r="J54" s="8"/>
      <c r="K54" s="33">
        <v>12360</v>
      </c>
      <c r="L54" s="33">
        <f t="shared" si="18"/>
        <v>0</v>
      </c>
      <c r="M54" s="34">
        <v>0.2</v>
      </c>
      <c r="N54" s="33">
        <f t="shared" si="19"/>
        <v>0</v>
      </c>
      <c r="O54" s="33">
        <f t="shared" si="20"/>
        <v>0</v>
      </c>
    </row>
    <row r="55" spans="1:15" ht="24" outlineLevel="2">
      <c r="A55" s="26" t="s">
        <v>175</v>
      </c>
      <c r="B55" s="32" t="s">
        <v>113</v>
      </c>
      <c r="C55" s="3">
        <v>7</v>
      </c>
      <c r="D55" s="32" t="s">
        <v>121</v>
      </c>
      <c r="E55" s="31" t="s">
        <v>318</v>
      </c>
      <c r="F55" s="32" t="s">
        <v>4</v>
      </c>
      <c r="G55" s="32" t="s">
        <v>120</v>
      </c>
      <c r="H55" s="35" t="s">
        <v>229</v>
      </c>
      <c r="I55" s="35" t="s">
        <v>262</v>
      </c>
      <c r="J55" s="8"/>
      <c r="K55" s="33">
        <v>12360</v>
      </c>
      <c r="L55" s="33">
        <f t="shared" si="18"/>
        <v>0</v>
      </c>
      <c r="M55" s="34">
        <v>0.2</v>
      </c>
      <c r="N55" s="33">
        <f t="shared" si="19"/>
        <v>0</v>
      </c>
      <c r="O55" s="33">
        <f t="shared" si="20"/>
        <v>0</v>
      </c>
    </row>
    <row r="56" spans="1:15" ht="24" outlineLevel="2">
      <c r="A56" s="26" t="s">
        <v>175</v>
      </c>
      <c r="B56" s="32" t="s">
        <v>113</v>
      </c>
      <c r="C56" s="3">
        <v>8</v>
      </c>
      <c r="D56" s="32" t="s">
        <v>122</v>
      </c>
      <c r="E56" s="31" t="s">
        <v>319</v>
      </c>
      <c r="F56" s="32" t="s">
        <v>4</v>
      </c>
      <c r="G56" s="32" t="s">
        <v>103</v>
      </c>
      <c r="H56" s="35" t="s">
        <v>230</v>
      </c>
      <c r="I56" s="35" t="s">
        <v>262</v>
      </c>
      <c r="J56" s="8"/>
      <c r="K56" s="33">
        <v>21450</v>
      </c>
      <c r="L56" s="33">
        <f t="shared" si="18"/>
        <v>0</v>
      </c>
      <c r="M56" s="34">
        <v>0.2</v>
      </c>
      <c r="N56" s="33">
        <f t="shared" si="19"/>
        <v>0</v>
      </c>
      <c r="O56" s="33">
        <f t="shared" si="20"/>
        <v>0</v>
      </c>
    </row>
    <row r="57" spans="1:15" ht="24" outlineLevel="2">
      <c r="A57" s="26" t="s">
        <v>175</v>
      </c>
      <c r="B57" s="32" t="s">
        <v>113</v>
      </c>
      <c r="C57" s="3">
        <v>9</v>
      </c>
      <c r="D57" s="32" t="s">
        <v>123</v>
      </c>
      <c r="E57" s="31" t="s">
        <v>320</v>
      </c>
      <c r="F57" s="32" t="s">
        <v>4</v>
      </c>
      <c r="G57" s="32" t="s">
        <v>100</v>
      </c>
      <c r="H57" s="35" t="s">
        <v>231</v>
      </c>
      <c r="I57" s="35" t="s">
        <v>262</v>
      </c>
      <c r="J57" s="8"/>
      <c r="K57" s="33">
        <v>8700</v>
      </c>
      <c r="L57" s="33">
        <f t="shared" si="18"/>
        <v>0</v>
      </c>
      <c r="M57" s="34">
        <v>0.2</v>
      </c>
      <c r="N57" s="33">
        <f t="shared" si="19"/>
        <v>0</v>
      </c>
      <c r="O57" s="33">
        <f t="shared" si="20"/>
        <v>0</v>
      </c>
    </row>
    <row r="58" spans="1:15" ht="24" outlineLevel="2">
      <c r="A58" s="26" t="s">
        <v>175</v>
      </c>
      <c r="B58" s="32" t="s">
        <v>113</v>
      </c>
      <c r="C58" s="3">
        <v>10</v>
      </c>
      <c r="D58" s="32" t="s">
        <v>124</v>
      </c>
      <c r="E58" s="31" t="s">
        <v>321</v>
      </c>
      <c r="F58" s="32" t="s">
        <v>4</v>
      </c>
      <c r="G58" s="32" t="s">
        <v>115</v>
      </c>
      <c r="H58" s="35" t="s">
        <v>232</v>
      </c>
      <c r="I58" s="35" t="s">
        <v>262</v>
      </c>
      <c r="J58" s="8"/>
      <c r="K58" s="33">
        <v>13200</v>
      </c>
      <c r="L58" s="33">
        <f t="shared" si="18"/>
        <v>0</v>
      </c>
      <c r="M58" s="34">
        <v>0.2</v>
      </c>
      <c r="N58" s="33">
        <f t="shared" si="19"/>
        <v>0</v>
      </c>
      <c r="O58" s="33">
        <f t="shared" si="20"/>
        <v>0</v>
      </c>
    </row>
    <row r="59" spans="1:15" ht="24" outlineLevel="2">
      <c r="A59" s="26" t="s">
        <v>175</v>
      </c>
      <c r="B59" s="32" t="s">
        <v>113</v>
      </c>
      <c r="C59" s="3">
        <v>11</v>
      </c>
      <c r="D59" s="32" t="s">
        <v>125</v>
      </c>
      <c r="E59" s="31" t="s">
        <v>322</v>
      </c>
      <c r="F59" s="32" t="s">
        <v>4</v>
      </c>
      <c r="G59" s="32" t="s">
        <v>100</v>
      </c>
      <c r="H59" s="35" t="s">
        <v>233</v>
      </c>
      <c r="I59" s="35" t="s">
        <v>262</v>
      </c>
      <c r="J59" s="8"/>
      <c r="K59" s="33">
        <v>23700</v>
      </c>
      <c r="L59" s="33">
        <f t="shared" si="18"/>
        <v>0</v>
      </c>
      <c r="M59" s="34">
        <v>0.2</v>
      </c>
      <c r="N59" s="33">
        <f t="shared" si="19"/>
        <v>0</v>
      </c>
      <c r="O59" s="33">
        <f t="shared" si="20"/>
        <v>0</v>
      </c>
    </row>
    <row r="60" spans="1:15" ht="24" outlineLevel="2">
      <c r="A60" s="26" t="s">
        <v>175</v>
      </c>
      <c r="B60" s="32" t="s">
        <v>113</v>
      </c>
      <c r="C60" s="3">
        <v>12</v>
      </c>
      <c r="D60" s="32" t="s">
        <v>126</v>
      </c>
      <c r="E60" s="31" t="s">
        <v>323</v>
      </c>
      <c r="F60" s="32" t="s">
        <v>4</v>
      </c>
      <c r="G60" s="32" t="s">
        <v>19</v>
      </c>
      <c r="H60" s="35" t="s">
        <v>234</v>
      </c>
      <c r="I60" s="35" t="s">
        <v>262</v>
      </c>
      <c r="J60" s="8"/>
      <c r="K60" s="33">
        <v>13600</v>
      </c>
      <c r="L60" s="33">
        <f t="shared" si="18"/>
        <v>0</v>
      </c>
      <c r="M60" s="34">
        <v>0.2</v>
      </c>
      <c r="N60" s="33">
        <f t="shared" si="19"/>
        <v>0</v>
      </c>
      <c r="O60" s="33">
        <f t="shared" si="20"/>
        <v>0</v>
      </c>
    </row>
    <row r="61" spans="1:15" ht="24" outlineLevel="2">
      <c r="A61" s="26" t="s">
        <v>175</v>
      </c>
      <c r="B61" s="32" t="s">
        <v>113</v>
      </c>
      <c r="C61" s="3">
        <v>13</v>
      </c>
      <c r="D61" s="32" t="s">
        <v>127</v>
      </c>
      <c r="E61" s="31" t="s">
        <v>324</v>
      </c>
      <c r="F61" s="32" t="s">
        <v>4</v>
      </c>
      <c r="G61" s="32" t="s">
        <v>100</v>
      </c>
      <c r="H61" s="35" t="s">
        <v>235</v>
      </c>
      <c r="I61" s="35" t="s">
        <v>262</v>
      </c>
      <c r="J61" s="8"/>
      <c r="K61" s="33">
        <v>11010</v>
      </c>
      <c r="L61" s="33">
        <f t="shared" si="18"/>
        <v>0</v>
      </c>
      <c r="M61" s="34">
        <v>0.2</v>
      </c>
      <c r="N61" s="33">
        <f t="shared" si="19"/>
        <v>0</v>
      </c>
      <c r="O61" s="33">
        <f t="shared" si="20"/>
        <v>0</v>
      </c>
    </row>
    <row r="62" spans="1:15" ht="24" outlineLevel="2">
      <c r="A62" s="26" t="s">
        <v>175</v>
      </c>
      <c r="B62" s="32" t="s">
        <v>113</v>
      </c>
      <c r="C62" s="3">
        <v>14</v>
      </c>
      <c r="D62" s="32" t="s">
        <v>128</v>
      </c>
      <c r="E62" s="31" t="s">
        <v>325</v>
      </c>
      <c r="F62" s="32" t="s">
        <v>4</v>
      </c>
      <c r="G62" s="32" t="s">
        <v>100</v>
      </c>
      <c r="H62" s="35" t="s">
        <v>236</v>
      </c>
      <c r="I62" s="35" t="s">
        <v>262</v>
      </c>
      <c r="J62" s="8"/>
      <c r="K62" s="33">
        <v>11010</v>
      </c>
      <c r="L62" s="33">
        <f t="shared" si="18"/>
        <v>0</v>
      </c>
      <c r="M62" s="34">
        <v>0.2</v>
      </c>
      <c r="N62" s="33">
        <f t="shared" si="19"/>
        <v>0</v>
      </c>
      <c r="O62" s="33">
        <f t="shared" si="20"/>
        <v>0</v>
      </c>
    </row>
    <row r="63" spans="1:15" ht="24" outlineLevel="2">
      <c r="A63" s="26" t="s">
        <v>175</v>
      </c>
      <c r="B63" s="32" t="s">
        <v>113</v>
      </c>
      <c r="C63" s="3">
        <v>15</v>
      </c>
      <c r="D63" s="32" t="s">
        <v>129</v>
      </c>
      <c r="E63" s="31" t="s">
        <v>326</v>
      </c>
      <c r="F63" s="32" t="s">
        <v>4</v>
      </c>
      <c r="G63" s="32" t="s">
        <v>102</v>
      </c>
      <c r="H63" s="35" t="s">
        <v>237</v>
      </c>
      <c r="I63" s="35" t="s">
        <v>262</v>
      </c>
      <c r="J63" s="8"/>
      <c r="K63" s="33">
        <v>22000</v>
      </c>
      <c r="L63" s="33">
        <f t="shared" si="18"/>
        <v>0</v>
      </c>
      <c r="M63" s="34">
        <v>0.2</v>
      </c>
      <c r="N63" s="33">
        <f t="shared" si="19"/>
        <v>0</v>
      </c>
      <c r="O63" s="33">
        <f t="shared" si="20"/>
        <v>0</v>
      </c>
    </row>
    <row r="64" spans="1:15" ht="24" outlineLevel="2">
      <c r="A64" s="26" t="s">
        <v>175</v>
      </c>
      <c r="B64" s="32" t="s">
        <v>113</v>
      </c>
      <c r="C64" s="3">
        <v>16</v>
      </c>
      <c r="D64" s="32" t="s">
        <v>130</v>
      </c>
      <c r="E64" s="31" t="s">
        <v>327</v>
      </c>
      <c r="F64" s="32" t="s">
        <v>4</v>
      </c>
      <c r="G64" s="32" t="s">
        <v>103</v>
      </c>
      <c r="H64" s="35" t="s">
        <v>238</v>
      </c>
      <c r="I64" s="35" t="s">
        <v>262</v>
      </c>
      <c r="J64" s="8"/>
      <c r="K64" s="33">
        <v>12300</v>
      </c>
      <c r="L64" s="33">
        <f t="shared" si="18"/>
        <v>0</v>
      </c>
      <c r="M64" s="34">
        <v>0.2</v>
      </c>
      <c r="N64" s="33">
        <f t="shared" si="19"/>
        <v>0</v>
      </c>
      <c r="O64" s="33">
        <f t="shared" si="20"/>
        <v>0</v>
      </c>
    </row>
    <row r="65" spans="1:15" ht="24" outlineLevel="2">
      <c r="A65" s="26" t="s">
        <v>175</v>
      </c>
      <c r="B65" s="32" t="s">
        <v>113</v>
      </c>
      <c r="C65" s="3">
        <v>17</v>
      </c>
      <c r="D65" s="32" t="s">
        <v>131</v>
      </c>
      <c r="E65" s="31" t="s">
        <v>328</v>
      </c>
      <c r="F65" s="32" t="s">
        <v>4</v>
      </c>
      <c r="G65" s="32" t="s">
        <v>100</v>
      </c>
      <c r="H65" s="35" t="s">
        <v>239</v>
      </c>
      <c r="I65" s="35" t="s">
        <v>262</v>
      </c>
      <c r="J65" s="8"/>
      <c r="K65" s="33">
        <v>22800</v>
      </c>
      <c r="L65" s="33">
        <f t="shared" si="18"/>
        <v>0</v>
      </c>
      <c r="M65" s="34">
        <v>0.2</v>
      </c>
      <c r="N65" s="33">
        <f t="shared" si="19"/>
        <v>0</v>
      </c>
      <c r="O65" s="33">
        <f t="shared" si="20"/>
        <v>0</v>
      </c>
    </row>
    <row r="66" spans="1:15" ht="24" outlineLevel="2">
      <c r="A66" s="26" t="s">
        <v>175</v>
      </c>
      <c r="B66" s="32" t="s">
        <v>113</v>
      </c>
      <c r="C66" s="3">
        <v>18</v>
      </c>
      <c r="D66" s="32" t="s">
        <v>132</v>
      </c>
      <c r="E66" s="31" t="s">
        <v>329</v>
      </c>
      <c r="F66" s="32" t="s">
        <v>4</v>
      </c>
      <c r="G66" s="32" t="s">
        <v>102</v>
      </c>
      <c r="H66" s="35" t="s">
        <v>240</v>
      </c>
      <c r="I66" s="35" t="s">
        <v>262</v>
      </c>
      <c r="J66" s="8"/>
      <c r="K66" s="33">
        <v>26800</v>
      </c>
      <c r="L66" s="33">
        <f t="shared" si="18"/>
        <v>0</v>
      </c>
      <c r="M66" s="34">
        <v>0.2</v>
      </c>
      <c r="N66" s="33">
        <f t="shared" si="19"/>
        <v>0</v>
      </c>
      <c r="O66" s="33">
        <f t="shared" si="20"/>
        <v>0</v>
      </c>
    </row>
    <row r="67" spans="1:15" ht="24" outlineLevel="2">
      <c r="A67" s="26" t="s">
        <v>175</v>
      </c>
      <c r="B67" s="32" t="s">
        <v>113</v>
      </c>
      <c r="C67" s="3">
        <v>19</v>
      </c>
      <c r="D67" s="32" t="s">
        <v>133</v>
      </c>
      <c r="E67" s="31" t="s">
        <v>330</v>
      </c>
      <c r="F67" s="32" t="s">
        <v>4</v>
      </c>
      <c r="G67" s="32" t="s">
        <v>134</v>
      </c>
      <c r="H67" s="35" t="s">
        <v>241</v>
      </c>
      <c r="I67" s="35" t="s">
        <v>262</v>
      </c>
      <c r="J67" s="8"/>
      <c r="K67" s="33">
        <v>25125</v>
      </c>
      <c r="L67" s="33">
        <f t="shared" si="18"/>
        <v>0</v>
      </c>
      <c r="M67" s="34">
        <v>0.2</v>
      </c>
      <c r="N67" s="33">
        <f t="shared" si="19"/>
        <v>0</v>
      </c>
      <c r="O67" s="33">
        <f t="shared" si="20"/>
        <v>0</v>
      </c>
    </row>
    <row r="68" spans="1:15" ht="24" outlineLevel="2">
      <c r="A68" s="26" t="s">
        <v>175</v>
      </c>
      <c r="B68" s="32" t="s">
        <v>113</v>
      </c>
      <c r="C68" s="3">
        <v>20</v>
      </c>
      <c r="D68" s="32" t="s">
        <v>135</v>
      </c>
      <c r="E68" s="31" t="s">
        <v>331</v>
      </c>
      <c r="F68" s="32" t="s">
        <v>4</v>
      </c>
      <c r="G68" s="32" t="s">
        <v>120</v>
      </c>
      <c r="H68" s="35" t="s">
        <v>242</v>
      </c>
      <c r="I68" s="35" t="s">
        <v>262</v>
      </c>
      <c r="J68" s="8"/>
      <c r="K68" s="33">
        <v>9600</v>
      </c>
      <c r="L68" s="33">
        <f t="shared" si="18"/>
        <v>0</v>
      </c>
      <c r="M68" s="34">
        <v>0.2</v>
      </c>
      <c r="N68" s="33">
        <f t="shared" si="19"/>
        <v>0</v>
      </c>
      <c r="O68" s="33">
        <f t="shared" si="20"/>
        <v>0</v>
      </c>
    </row>
    <row r="69" spans="1:15" ht="24" outlineLevel="2">
      <c r="A69" s="26" t="s">
        <v>175</v>
      </c>
      <c r="B69" s="32" t="s">
        <v>113</v>
      </c>
      <c r="C69" s="3">
        <v>21</v>
      </c>
      <c r="D69" s="32" t="s">
        <v>136</v>
      </c>
      <c r="E69" s="31" t="s">
        <v>332</v>
      </c>
      <c r="F69" s="32" t="s">
        <v>4</v>
      </c>
      <c r="G69" s="32" t="s">
        <v>120</v>
      </c>
      <c r="H69" s="35" t="s">
        <v>243</v>
      </c>
      <c r="I69" s="35" t="s">
        <v>262</v>
      </c>
      <c r="J69" s="8"/>
      <c r="K69" s="33">
        <v>9600</v>
      </c>
      <c r="L69" s="33">
        <f t="shared" si="18"/>
        <v>0</v>
      </c>
      <c r="M69" s="34">
        <v>0.2</v>
      </c>
      <c r="N69" s="33">
        <f t="shared" si="19"/>
        <v>0</v>
      </c>
      <c r="O69" s="33">
        <f t="shared" si="20"/>
        <v>0</v>
      </c>
    </row>
    <row r="70" spans="1:15" ht="24" outlineLevel="2">
      <c r="A70" s="26" t="s">
        <v>175</v>
      </c>
      <c r="B70" s="32" t="s">
        <v>113</v>
      </c>
      <c r="C70" s="3">
        <v>22</v>
      </c>
      <c r="D70" s="32" t="s">
        <v>137</v>
      </c>
      <c r="E70" s="31" t="s">
        <v>333</v>
      </c>
      <c r="F70" s="32" t="s">
        <v>4</v>
      </c>
      <c r="G70" s="32" t="s">
        <v>115</v>
      </c>
      <c r="H70" s="35" t="s">
        <v>244</v>
      </c>
      <c r="I70" s="35" t="s">
        <v>262</v>
      </c>
      <c r="J70" s="8"/>
      <c r="K70" s="33">
        <v>7800</v>
      </c>
      <c r="L70" s="33">
        <f t="shared" si="18"/>
        <v>0</v>
      </c>
      <c r="M70" s="34">
        <v>0.2</v>
      </c>
      <c r="N70" s="33">
        <f t="shared" si="19"/>
        <v>0</v>
      </c>
      <c r="O70" s="33">
        <f t="shared" si="20"/>
        <v>0</v>
      </c>
    </row>
    <row r="71" spans="1:15" ht="24" outlineLevel="2">
      <c r="A71" s="26" t="s">
        <v>175</v>
      </c>
      <c r="B71" s="32" t="s">
        <v>113</v>
      </c>
      <c r="C71" s="3">
        <v>23</v>
      </c>
      <c r="D71" s="32" t="s">
        <v>97</v>
      </c>
      <c r="E71" s="31" t="s">
        <v>334</v>
      </c>
      <c r="F71" s="32" t="s">
        <v>4</v>
      </c>
      <c r="G71" s="32" t="s">
        <v>115</v>
      </c>
      <c r="H71" s="35" t="s">
        <v>245</v>
      </c>
      <c r="I71" s="35" t="s">
        <v>262</v>
      </c>
      <c r="J71" s="8"/>
      <c r="K71" s="33">
        <v>17000</v>
      </c>
      <c r="L71" s="33">
        <f t="shared" si="18"/>
        <v>0</v>
      </c>
      <c r="M71" s="34">
        <v>0.2</v>
      </c>
      <c r="N71" s="33">
        <f t="shared" si="19"/>
        <v>0</v>
      </c>
      <c r="O71" s="33">
        <f t="shared" si="20"/>
        <v>0</v>
      </c>
    </row>
    <row r="72" spans="1:15" ht="24" outlineLevel="2">
      <c r="A72" s="26" t="s">
        <v>175</v>
      </c>
      <c r="B72" s="32" t="s">
        <v>113</v>
      </c>
      <c r="C72" s="3">
        <v>24</v>
      </c>
      <c r="D72" s="32" t="s">
        <v>101</v>
      </c>
      <c r="E72" s="31" t="s">
        <v>335</v>
      </c>
      <c r="F72" s="32" t="s">
        <v>4</v>
      </c>
      <c r="G72" s="32" t="s">
        <v>100</v>
      </c>
      <c r="H72" s="35" t="s">
        <v>246</v>
      </c>
      <c r="I72" s="35" t="s">
        <v>262</v>
      </c>
      <c r="J72" s="8"/>
      <c r="K72" s="33">
        <v>12150</v>
      </c>
      <c r="L72" s="33">
        <f t="shared" si="18"/>
        <v>0</v>
      </c>
      <c r="M72" s="34">
        <v>0.2</v>
      </c>
      <c r="N72" s="33">
        <f t="shared" si="19"/>
        <v>0</v>
      </c>
      <c r="O72" s="33">
        <f t="shared" si="20"/>
        <v>0</v>
      </c>
    </row>
    <row r="73" spans="1:15" ht="24" outlineLevel="2">
      <c r="A73" s="26" t="s">
        <v>175</v>
      </c>
      <c r="B73" s="32" t="s">
        <v>113</v>
      </c>
      <c r="C73" s="3">
        <v>25</v>
      </c>
      <c r="D73" s="32" t="s">
        <v>138</v>
      </c>
      <c r="E73" s="31" t="s">
        <v>336</v>
      </c>
      <c r="F73" s="32" t="s">
        <v>4</v>
      </c>
      <c r="G73" s="32" t="s">
        <v>100</v>
      </c>
      <c r="H73" s="35" t="s">
        <v>247</v>
      </c>
      <c r="I73" s="35" t="s">
        <v>262</v>
      </c>
      <c r="J73" s="8"/>
      <c r="K73" s="33">
        <v>12750</v>
      </c>
      <c r="L73" s="33">
        <f t="shared" si="18"/>
        <v>0</v>
      </c>
      <c r="M73" s="34">
        <v>0.2</v>
      </c>
      <c r="N73" s="33">
        <f t="shared" si="19"/>
        <v>0</v>
      </c>
      <c r="O73" s="33">
        <f t="shared" si="20"/>
        <v>0</v>
      </c>
    </row>
    <row r="74" spans="1:15" ht="24" outlineLevel="2">
      <c r="A74" s="26" t="s">
        <v>175</v>
      </c>
      <c r="B74" s="32" t="s">
        <v>113</v>
      </c>
      <c r="C74" s="3">
        <v>26</v>
      </c>
      <c r="D74" s="32" t="s">
        <v>139</v>
      </c>
      <c r="E74" s="31" t="s">
        <v>337</v>
      </c>
      <c r="F74" s="32" t="s">
        <v>4</v>
      </c>
      <c r="G74" s="32" t="s">
        <v>21</v>
      </c>
      <c r="H74" s="35" t="s">
        <v>248</v>
      </c>
      <c r="I74" s="35" t="s">
        <v>262</v>
      </c>
      <c r="J74" s="8"/>
      <c r="K74" s="33">
        <v>29200</v>
      </c>
      <c r="L74" s="33">
        <f t="shared" si="18"/>
        <v>0</v>
      </c>
      <c r="M74" s="34">
        <v>0.2</v>
      </c>
      <c r="N74" s="33">
        <f t="shared" si="19"/>
        <v>0</v>
      </c>
      <c r="O74" s="33">
        <f t="shared" si="20"/>
        <v>0</v>
      </c>
    </row>
    <row r="75" spans="1:15" ht="24" outlineLevel="2">
      <c r="A75" s="26" t="s">
        <v>175</v>
      </c>
      <c r="B75" s="32" t="s">
        <v>113</v>
      </c>
      <c r="C75" s="3">
        <v>27</v>
      </c>
      <c r="D75" s="32" t="s">
        <v>140</v>
      </c>
      <c r="E75" s="31" t="s">
        <v>338</v>
      </c>
      <c r="F75" s="32" t="s">
        <v>4</v>
      </c>
      <c r="G75" s="32" t="s">
        <v>104</v>
      </c>
      <c r="H75" s="35" t="s">
        <v>249</v>
      </c>
      <c r="I75" s="35" t="s">
        <v>262</v>
      </c>
      <c r="J75" s="8"/>
      <c r="K75" s="33">
        <v>16500</v>
      </c>
      <c r="L75" s="33">
        <f t="shared" ref="L75:L87" si="21">J75*K75</f>
        <v>0</v>
      </c>
      <c r="M75" s="34">
        <v>0.2</v>
      </c>
      <c r="N75" s="33">
        <f t="shared" ref="N75:N87" si="22">L75*M75</f>
        <v>0</v>
      </c>
      <c r="O75" s="33">
        <f t="shared" ref="O75:O87" si="23">L75+N75</f>
        <v>0</v>
      </c>
    </row>
    <row r="76" spans="1:15" ht="24" outlineLevel="2">
      <c r="A76" s="26" t="s">
        <v>175</v>
      </c>
      <c r="B76" s="32" t="s">
        <v>113</v>
      </c>
      <c r="C76" s="3">
        <v>28</v>
      </c>
      <c r="D76" s="32" t="s">
        <v>141</v>
      </c>
      <c r="E76" s="31" t="s">
        <v>339</v>
      </c>
      <c r="F76" s="32" t="s">
        <v>4</v>
      </c>
      <c r="G76" s="32" t="s">
        <v>142</v>
      </c>
      <c r="H76" s="35" t="s">
        <v>250</v>
      </c>
      <c r="I76" s="35" t="s">
        <v>262</v>
      </c>
      <c r="J76" s="8"/>
      <c r="K76" s="33">
        <v>30000</v>
      </c>
      <c r="L76" s="33">
        <f t="shared" si="21"/>
        <v>0</v>
      </c>
      <c r="M76" s="34">
        <v>0.2</v>
      </c>
      <c r="N76" s="33">
        <f t="shared" si="22"/>
        <v>0</v>
      </c>
      <c r="O76" s="33">
        <f t="shared" si="23"/>
        <v>0</v>
      </c>
    </row>
    <row r="77" spans="1:15" ht="24" outlineLevel="2">
      <c r="A77" s="26" t="s">
        <v>175</v>
      </c>
      <c r="B77" s="32" t="s">
        <v>113</v>
      </c>
      <c r="C77" s="3">
        <v>29</v>
      </c>
      <c r="D77" s="32" t="s">
        <v>143</v>
      </c>
      <c r="E77" s="31" t="s">
        <v>340</v>
      </c>
      <c r="F77" s="32" t="s">
        <v>4</v>
      </c>
      <c r="G77" s="32" t="s">
        <v>144</v>
      </c>
      <c r="H77" s="35" t="s">
        <v>251</v>
      </c>
      <c r="I77" s="35" t="s">
        <v>262</v>
      </c>
      <c r="J77" s="8"/>
      <c r="K77" s="33">
        <v>58000</v>
      </c>
      <c r="L77" s="33">
        <f t="shared" si="21"/>
        <v>0</v>
      </c>
      <c r="M77" s="34">
        <v>0.2</v>
      </c>
      <c r="N77" s="33">
        <f t="shared" si="22"/>
        <v>0</v>
      </c>
      <c r="O77" s="33">
        <f t="shared" si="23"/>
        <v>0</v>
      </c>
    </row>
    <row r="78" spans="1:15" ht="24" outlineLevel="2">
      <c r="A78" s="26" t="s">
        <v>175</v>
      </c>
      <c r="B78" s="32" t="s">
        <v>113</v>
      </c>
      <c r="C78" s="3">
        <v>30</v>
      </c>
      <c r="D78" s="32" t="s">
        <v>95</v>
      </c>
      <c r="E78" s="31" t="s">
        <v>341</v>
      </c>
      <c r="F78" s="32" t="s">
        <v>4</v>
      </c>
      <c r="G78" s="32" t="s">
        <v>15</v>
      </c>
      <c r="H78" s="35" t="s">
        <v>252</v>
      </c>
      <c r="I78" s="35" t="s">
        <v>262</v>
      </c>
      <c r="J78" s="8"/>
      <c r="K78" s="33">
        <v>22000</v>
      </c>
      <c r="L78" s="33">
        <f t="shared" si="21"/>
        <v>0</v>
      </c>
      <c r="M78" s="34">
        <v>0.2</v>
      </c>
      <c r="N78" s="33">
        <f t="shared" si="22"/>
        <v>0</v>
      </c>
      <c r="O78" s="33">
        <f t="shared" si="23"/>
        <v>0</v>
      </c>
    </row>
    <row r="79" spans="1:15" ht="24" outlineLevel="2">
      <c r="A79" s="26" t="s">
        <v>175</v>
      </c>
      <c r="B79" s="32" t="s">
        <v>113</v>
      </c>
      <c r="C79" s="3">
        <v>31</v>
      </c>
      <c r="D79" s="32" t="s">
        <v>145</v>
      </c>
      <c r="E79" s="31" t="s">
        <v>342</v>
      </c>
      <c r="F79" s="32" t="s">
        <v>4</v>
      </c>
      <c r="G79" s="32" t="s">
        <v>43</v>
      </c>
      <c r="H79" s="35" t="s">
        <v>253</v>
      </c>
      <c r="I79" s="35" t="s">
        <v>262</v>
      </c>
      <c r="J79" s="8"/>
      <c r="K79" s="33">
        <v>24000</v>
      </c>
      <c r="L79" s="33">
        <f t="shared" si="21"/>
        <v>0</v>
      </c>
      <c r="M79" s="34">
        <v>0.2</v>
      </c>
      <c r="N79" s="33">
        <f t="shared" si="22"/>
        <v>0</v>
      </c>
      <c r="O79" s="33">
        <f t="shared" si="23"/>
        <v>0</v>
      </c>
    </row>
    <row r="80" spans="1:15" ht="24" outlineLevel="2">
      <c r="A80" s="26" t="s">
        <v>175</v>
      </c>
      <c r="B80" s="32" t="s">
        <v>113</v>
      </c>
      <c r="C80" s="3">
        <v>32</v>
      </c>
      <c r="D80" s="32" t="s">
        <v>146</v>
      </c>
      <c r="E80" s="31" t="s">
        <v>343</v>
      </c>
      <c r="F80" s="32" t="s">
        <v>4</v>
      </c>
      <c r="G80" s="32" t="s">
        <v>43</v>
      </c>
      <c r="H80" s="35" t="s">
        <v>254</v>
      </c>
      <c r="I80" s="35" t="s">
        <v>262</v>
      </c>
      <c r="J80" s="8"/>
      <c r="K80" s="33">
        <v>24000</v>
      </c>
      <c r="L80" s="33">
        <f t="shared" si="21"/>
        <v>0</v>
      </c>
      <c r="M80" s="34">
        <v>0.2</v>
      </c>
      <c r="N80" s="33">
        <f t="shared" si="22"/>
        <v>0</v>
      </c>
      <c r="O80" s="33">
        <f t="shared" si="23"/>
        <v>0</v>
      </c>
    </row>
    <row r="81" spans="1:15" ht="24" outlineLevel="2">
      <c r="A81" s="26" t="s">
        <v>175</v>
      </c>
      <c r="B81" s="32" t="s">
        <v>113</v>
      </c>
      <c r="C81" s="3">
        <v>33</v>
      </c>
      <c r="D81" s="32" t="s">
        <v>147</v>
      </c>
      <c r="E81" s="31" t="s">
        <v>344</v>
      </c>
      <c r="F81" s="32" t="s">
        <v>4</v>
      </c>
      <c r="G81" s="32" t="s">
        <v>105</v>
      </c>
      <c r="H81" s="35" t="s">
        <v>255</v>
      </c>
      <c r="I81" s="35" t="s">
        <v>262</v>
      </c>
      <c r="J81" s="8"/>
      <c r="K81" s="33">
        <v>24000</v>
      </c>
      <c r="L81" s="33">
        <f t="shared" si="21"/>
        <v>0</v>
      </c>
      <c r="M81" s="34">
        <v>0.2</v>
      </c>
      <c r="N81" s="33">
        <f t="shared" si="22"/>
        <v>0</v>
      </c>
      <c r="O81" s="33">
        <f t="shared" si="23"/>
        <v>0</v>
      </c>
    </row>
    <row r="82" spans="1:15" ht="24" outlineLevel="2">
      <c r="A82" s="26" t="s">
        <v>175</v>
      </c>
      <c r="B82" s="32" t="s">
        <v>113</v>
      </c>
      <c r="C82" s="3">
        <v>34</v>
      </c>
      <c r="D82" s="32" t="s">
        <v>148</v>
      </c>
      <c r="E82" s="31" t="s">
        <v>345</v>
      </c>
      <c r="F82" s="32" t="s">
        <v>4</v>
      </c>
      <c r="G82" s="32" t="s">
        <v>41</v>
      </c>
      <c r="H82" s="35" t="s">
        <v>256</v>
      </c>
      <c r="I82" s="35" t="s">
        <v>262</v>
      </c>
      <c r="J82" s="8"/>
      <c r="K82" s="33">
        <v>14500</v>
      </c>
      <c r="L82" s="33">
        <f t="shared" si="21"/>
        <v>0</v>
      </c>
      <c r="M82" s="34">
        <v>0.2</v>
      </c>
      <c r="N82" s="33">
        <f t="shared" si="22"/>
        <v>0</v>
      </c>
      <c r="O82" s="33">
        <f t="shared" si="23"/>
        <v>0</v>
      </c>
    </row>
    <row r="83" spans="1:15" ht="24" outlineLevel="2">
      <c r="A83" s="26" t="s">
        <v>175</v>
      </c>
      <c r="B83" s="32" t="s">
        <v>113</v>
      </c>
      <c r="C83" s="3">
        <v>35</v>
      </c>
      <c r="D83" s="32" t="s">
        <v>149</v>
      </c>
      <c r="E83" s="31" t="s">
        <v>346</v>
      </c>
      <c r="F83" s="32" t="s">
        <v>4</v>
      </c>
      <c r="G83" s="32" t="s">
        <v>40</v>
      </c>
      <c r="H83" s="35" t="s">
        <v>257</v>
      </c>
      <c r="I83" s="35" t="s">
        <v>262</v>
      </c>
      <c r="J83" s="8"/>
      <c r="K83" s="33">
        <v>27000</v>
      </c>
      <c r="L83" s="33">
        <f t="shared" si="21"/>
        <v>0</v>
      </c>
      <c r="M83" s="34">
        <v>0.2</v>
      </c>
      <c r="N83" s="33">
        <f t="shared" si="22"/>
        <v>0</v>
      </c>
      <c r="O83" s="33">
        <f t="shared" si="23"/>
        <v>0</v>
      </c>
    </row>
    <row r="84" spans="1:15" customFormat="1" ht="24" outlineLevel="2">
      <c r="A84" s="26" t="s">
        <v>175</v>
      </c>
      <c r="B84" s="32" t="s">
        <v>113</v>
      </c>
      <c r="C84" s="3">
        <v>36</v>
      </c>
      <c r="D84" s="32" t="s">
        <v>150</v>
      </c>
      <c r="E84" s="31" t="s">
        <v>347</v>
      </c>
      <c r="F84" s="32" t="s">
        <v>4</v>
      </c>
      <c r="G84" s="32" t="s">
        <v>45</v>
      </c>
      <c r="H84" s="35" t="s">
        <v>258</v>
      </c>
      <c r="I84" s="35" t="s">
        <v>262</v>
      </c>
      <c r="J84" s="8"/>
      <c r="K84" s="33">
        <v>2500</v>
      </c>
      <c r="L84" s="33">
        <f t="shared" si="21"/>
        <v>0</v>
      </c>
      <c r="M84" s="34">
        <v>0.2</v>
      </c>
      <c r="N84" s="33">
        <f t="shared" si="22"/>
        <v>0</v>
      </c>
      <c r="O84" s="33">
        <f t="shared" si="23"/>
        <v>0</v>
      </c>
    </row>
    <row r="85" spans="1:15" customFormat="1" ht="36" outlineLevel="2">
      <c r="A85" s="26" t="s">
        <v>175</v>
      </c>
      <c r="B85" s="32" t="s">
        <v>113</v>
      </c>
      <c r="C85" s="3">
        <v>37</v>
      </c>
      <c r="D85" s="32" t="s">
        <v>151</v>
      </c>
      <c r="E85" s="31" t="s">
        <v>348</v>
      </c>
      <c r="F85" s="32" t="s">
        <v>4</v>
      </c>
      <c r="G85" s="32" t="s">
        <v>152</v>
      </c>
      <c r="H85" s="35" t="s">
        <v>259</v>
      </c>
      <c r="I85" s="35" t="s">
        <v>263</v>
      </c>
      <c r="J85" s="8"/>
      <c r="K85" s="33">
        <v>35000</v>
      </c>
      <c r="L85" s="33">
        <f t="shared" si="21"/>
        <v>0</v>
      </c>
      <c r="M85" s="34">
        <v>0.2</v>
      </c>
      <c r="N85" s="33">
        <f t="shared" si="22"/>
        <v>0</v>
      </c>
      <c r="O85" s="33">
        <f t="shared" si="23"/>
        <v>0</v>
      </c>
    </row>
    <row r="86" spans="1:15" ht="36" outlineLevel="2">
      <c r="A86" s="26" t="s">
        <v>175</v>
      </c>
      <c r="B86" s="32" t="s">
        <v>113</v>
      </c>
      <c r="C86" s="3">
        <v>38</v>
      </c>
      <c r="D86" s="32" t="s">
        <v>153</v>
      </c>
      <c r="E86" s="31" t="s">
        <v>349</v>
      </c>
      <c r="F86" s="32" t="s">
        <v>4</v>
      </c>
      <c r="G86" s="32" t="s">
        <v>56</v>
      </c>
      <c r="H86" s="35" t="s">
        <v>260</v>
      </c>
      <c r="I86" s="35" t="s">
        <v>263</v>
      </c>
      <c r="J86" s="8"/>
      <c r="K86" s="33">
        <v>9000</v>
      </c>
      <c r="L86" s="33">
        <f t="shared" si="21"/>
        <v>0</v>
      </c>
      <c r="M86" s="34">
        <v>0.2</v>
      </c>
      <c r="N86" s="33">
        <f t="shared" si="22"/>
        <v>0</v>
      </c>
      <c r="O86" s="33">
        <f t="shared" si="23"/>
        <v>0</v>
      </c>
    </row>
    <row r="87" spans="1:15" customFormat="1" ht="24.75" outlineLevel="2" thickBot="1">
      <c r="A87" s="26" t="s">
        <v>175</v>
      </c>
      <c r="B87" s="32" t="s">
        <v>113</v>
      </c>
      <c r="C87" s="3">
        <v>39</v>
      </c>
      <c r="D87" s="32" t="s">
        <v>154</v>
      </c>
      <c r="E87" s="31" t="s">
        <v>350</v>
      </c>
      <c r="F87" s="32" t="s">
        <v>4</v>
      </c>
      <c r="G87" s="32" t="s">
        <v>23</v>
      </c>
      <c r="H87" s="41" t="s">
        <v>261</v>
      </c>
      <c r="I87" s="35" t="s">
        <v>204</v>
      </c>
      <c r="J87" s="8"/>
      <c r="K87" s="33">
        <v>19800</v>
      </c>
      <c r="L87" s="44">
        <f t="shared" si="21"/>
        <v>0</v>
      </c>
      <c r="M87" s="45">
        <v>0.2</v>
      </c>
      <c r="N87" s="33">
        <f t="shared" si="22"/>
        <v>0</v>
      </c>
      <c r="O87" s="33">
        <f t="shared" si="23"/>
        <v>0</v>
      </c>
    </row>
    <row r="88" spans="1:15" customFormat="1" ht="15.75" thickBot="1">
      <c r="A88" s="47" t="s">
        <v>183</v>
      </c>
      <c r="B88" s="48"/>
      <c r="C88" s="48"/>
      <c r="D88" s="48"/>
      <c r="E88" s="48"/>
      <c r="F88" s="48"/>
      <c r="G88" s="48"/>
      <c r="H88" s="48"/>
      <c r="I88" s="48"/>
      <c r="J88" s="48"/>
      <c r="K88" s="49"/>
      <c r="L88" s="27">
        <f>SUBTOTAL(9,L49:L87)</f>
        <v>0</v>
      </c>
      <c r="M88" s="46"/>
      <c r="N88" s="29">
        <f>SUBTOTAL(9,N51:N87)</f>
        <v>0</v>
      </c>
      <c r="O88" s="29">
        <f>SUBTOTAL(9,O51:O87)</f>
        <v>0</v>
      </c>
    </row>
    <row r="89" spans="1:15" customFormat="1" ht="15.75" thickBot="1">
      <c r="A89" s="47" t="s">
        <v>273</v>
      </c>
      <c r="B89" s="48"/>
      <c r="C89" s="48"/>
      <c r="D89" s="48"/>
      <c r="E89" s="48"/>
      <c r="F89" s="48"/>
      <c r="G89" s="48"/>
      <c r="H89" s="48"/>
      <c r="I89" s="48"/>
      <c r="J89" s="48"/>
      <c r="K89" s="49"/>
      <c r="L89" s="27">
        <f>SUBTOTAL(9,L43:L88)</f>
        <v>0</v>
      </c>
      <c r="M89" s="28"/>
      <c r="N89" s="27">
        <f>SUBTOTAL(9,N43:N88)</f>
        <v>0</v>
      </c>
      <c r="O89" s="27">
        <f>SUBTOTAL(9,O43:O88)</f>
        <v>0</v>
      </c>
    </row>
  </sheetData>
  <mergeCells count="12">
    <mergeCell ref="A1:O1"/>
    <mergeCell ref="A2:O2"/>
    <mergeCell ref="A3:O3"/>
    <mergeCell ref="A21:K21"/>
    <mergeCell ref="A15:K15"/>
    <mergeCell ref="A9:K9"/>
    <mergeCell ref="A28:K28"/>
    <mergeCell ref="A88:K88"/>
    <mergeCell ref="A89:K89"/>
    <mergeCell ref="A48:K48"/>
    <mergeCell ref="A44:K44"/>
    <mergeCell ref="A42:K42"/>
  </mergeCells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156</v>
      </c>
      <c r="B1" s="19">
        <v>6786892550.8400059</v>
      </c>
    </row>
    <row r="3" spans="1:4">
      <c r="B3" s="18" t="s">
        <v>157</v>
      </c>
      <c r="C3" s="6" t="s">
        <v>158</v>
      </c>
      <c r="D3" s="6" t="s">
        <v>159</v>
      </c>
    </row>
    <row r="4" spans="1:4">
      <c r="A4" s="6">
        <v>1</v>
      </c>
      <c r="B4" s="18" t="s">
        <v>12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39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60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14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22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44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9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96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155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112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17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92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94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25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59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90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58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11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24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93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91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42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13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57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85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2021-07-23T10:00:39Z</cp:lastPrinted>
  <dcterms:created xsi:type="dcterms:W3CDTF">2021-06-18T20:01:58Z</dcterms:created>
  <dcterms:modified xsi:type="dcterms:W3CDTF">2021-08-17T05:44:43Z</dcterms:modified>
</cp:coreProperties>
</file>