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BE957DAA-02AF-448C-B5DC-9DC343AE2663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materijala'!$A$4:$O$74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3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20" i="1"/>
  <c r="L6" i="1"/>
  <c r="L7" i="1"/>
  <c r="L8" i="1"/>
  <c r="L9" i="1"/>
  <c r="L10" i="1"/>
  <c r="L11" i="1"/>
  <c r="L19" i="1" s="1"/>
  <c r="L12" i="1"/>
  <c r="L13" i="1"/>
  <c r="L14" i="1"/>
  <c r="L15" i="1"/>
  <c r="L16" i="1"/>
  <c r="L17" i="1"/>
  <c r="L18" i="1"/>
  <c r="L5" i="1"/>
  <c r="N5" i="1"/>
  <c r="O5" i="1" s="1"/>
  <c r="L74" i="1" l="1"/>
  <c r="L38" i="1"/>
  <c r="N66" i="1" l="1"/>
  <c r="O66" i="1" s="1"/>
  <c r="N54" i="1"/>
  <c r="O54" i="1" s="1"/>
  <c r="N42" i="1"/>
  <c r="O42" i="1" s="1"/>
  <c r="N65" i="1"/>
  <c r="O65" i="1" s="1"/>
  <c r="N53" i="1"/>
  <c r="O53" i="1" s="1"/>
  <c r="N41" i="1"/>
  <c r="O41" i="1" s="1"/>
  <c r="N36" i="1"/>
  <c r="O36" i="1" s="1"/>
  <c r="N24" i="1"/>
  <c r="O24" i="1" s="1"/>
  <c r="N16" i="1"/>
  <c r="O16" i="1" s="1"/>
  <c r="N63" i="1"/>
  <c r="O63" i="1" s="1"/>
  <c r="N51" i="1"/>
  <c r="O51" i="1" s="1"/>
  <c r="N39" i="1"/>
  <c r="N62" i="1"/>
  <c r="O62" i="1" s="1"/>
  <c r="N50" i="1"/>
  <c r="O50" i="1" s="1"/>
  <c r="N73" i="1"/>
  <c r="O73" i="1" s="1"/>
  <c r="N61" i="1"/>
  <c r="O61" i="1" s="1"/>
  <c r="N49" i="1"/>
  <c r="O49" i="1" s="1"/>
  <c r="N72" i="1"/>
  <c r="O72" i="1" s="1"/>
  <c r="N60" i="1"/>
  <c r="O60" i="1" s="1"/>
  <c r="N48" i="1"/>
  <c r="O48" i="1" s="1"/>
  <c r="N71" i="1"/>
  <c r="O71" i="1" s="1"/>
  <c r="N59" i="1"/>
  <c r="O59" i="1" s="1"/>
  <c r="N47" i="1"/>
  <c r="O47" i="1" s="1"/>
  <c r="N69" i="1"/>
  <c r="O69" i="1" s="1"/>
  <c r="N57" i="1"/>
  <c r="O57" i="1" s="1"/>
  <c r="N45" i="1"/>
  <c r="O45" i="1" s="1"/>
  <c r="N68" i="1"/>
  <c r="O68" i="1" s="1"/>
  <c r="N56" i="1"/>
  <c r="O56" i="1" s="1"/>
  <c r="N44" i="1"/>
  <c r="O44" i="1" s="1"/>
  <c r="N67" i="1"/>
  <c r="O67" i="1" s="1"/>
  <c r="N55" i="1"/>
  <c r="O55" i="1" s="1"/>
  <c r="N43" i="1"/>
  <c r="O43" i="1" s="1"/>
  <c r="N64" i="1"/>
  <c r="O64" i="1" s="1"/>
  <c r="N52" i="1"/>
  <c r="O52" i="1" s="1"/>
  <c r="N40" i="1"/>
  <c r="O40" i="1" s="1"/>
  <c r="N35" i="1"/>
  <c r="O35" i="1" s="1"/>
  <c r="N23" i="1"/>
  <c r="O23" i="1" s="1"/>
  <c r="N15" i="1"/>
  <c r="O15" i="1" s="1"/>
  <c r="N34" i="1"/>
  <c r="O34" i="1" s="1"/>
  <c r="N22" i="1"/>
  <c r="O22" i="1" s="1"/>
  <c r="N14" i="1"/>
  <c r="O14" i="1" s="1"/>
  <c r="N33" i="1"/>
  <c r="O33" i="1" s="1"/>
  <c r="N21" i="1"/>
  <c r="O21" i="1" s="1"/>
  <c r="N13" i="1"/>
  <c r="O13" i="1" s="1"/>
  <c r="N32" i="1"/>
  <c r="O32" i="1" s="1"/>
  <c r="N20" i="1"/>
  <c r="N12" i="1"/>
  <c r="O12" i="1" s="1"/>
  <c r="N31" i="1"/>
  <c r="O31" i="1" s="1"/>
  <c r="N11" i="1"/>
  <c r="O11" i="1" s="1"/>
  <c r="N30" i="1"/>
  <c r="O30" i="1" s="1"/>
  <c r="N10" i="1"/>
  <c r="O10" i="1" s="1"/>
  <c r="N70" i="1"/>
  <c r="O70" i="1" s="1"/>
  <c r="N58" i="1"/>
  <c r="O58" i="1" s="1"/>
  <c r="N46" i="1"/>
  <c r="O46" i="1" s="1"/>
  <c r="N29" i="1"/>
  <c r="O29" i="1" s="1"/>
  <c r="N9" i="1"/>
  <c r="O9" i="1" s="1"/>
  <c r="N28" i="1"/>
  <c r="O28" i="1" s="1"/>
  <c r="N8" i="1"/>
  <c r="O8" i="1" s="1"/>
  <c r="N27" i="1"/>
  <c r="O27" i="1" s="1"/>
  <c r="N7" i="1"/>
  <c r="O7" i="1" s="1"/>
  <c r="N26" i="1"/>
  <c r="O26" i="1" s="1"/>
  <c r="N18" i="1"/>
  <c r="O18" i="1" s="1"/>
  <c r="N6" i="1"/>
  <c r="O6" i="1" s="1"/>
  <c r="N37" i="1"/>
  <c r="O37" i="1" s="1"/>
  <c r="N25" i="1"/>
  <c r="O25" i="1" s="1"/>
  <c r="N17" i="1"/>
  <c r="O17" i="1" s="1"/>
  <c r="L75" i="1" l="1"/>
  <c r="N19" i="1"/>
  <c r="N38" i="1"/>
  <c r="N74" i="1"/>
  <c r="O19" i="1"/>
  <c r="O20" i="1"/>
  <c r="O38" i="1" s="1"/>
  <c r="O39" i="1"/>
  <c r="O74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75" i="1" l="1"/>
  <c r="D32" i="2"/>
  <c r="O75" i="1" l="1"/>
</calcChain>
</file>

<file path=xl/sharedStrings.xml><?xml version="1.0" encoding="utf-8"?>
<sst xmlns="http://schemas.openxmlformats.org/spreadsheetml/2006/main" count="587" uniqueCount="265">
  <si>
    <t>Назив партије</t>
  </si>
  <si>
    <t>Назив ставке</t>
  </si>
  <si>
    <t xml:space="preserve">Произвођач </t>
  </si>
  <si>
    <t>MAKLER</t>
  </si>
  <si>
    <t>pakovanje</t>
  </si>
  <si>
    <t>100 komada</t>
  </si>
  <si>
    <t>EUROMEDICINA</t>
  </si>
  <si>
    <t>1 komad</t>
  </si>
  <si>
    <t>LABTEH</t>
  </si>
  <si>
    <t>Reagensi i potrošni materijal za aparat HORIBA 3-DIFF ABX MICROS CRP 200,MICROS SEMI CRP, Micros Emi CRP o Micros ES60 (autofill)</t>
  </si>
  <si>
    <t>CRP REA</t>
  </si>
  <si>
    <t>100 testova</t>
  </si>
  <si>
    <t>Minidil</t>
  </si>
  <si>
    <t>20 l</t>
  </si>
  <si>
    <t>Alphalyse</t>
  </si>
  <si>
    <t xml:space="preserve">0,4 l </t>
  </si>
  <si>
    <t>Cleaner</t>
  </si>
  <si>
    <t>1 l</t>
  </si>
  <si>
    <t>ABX Cleaner</t>
  </si>
  <si>
    <t>Minoclair</t>
  </si>
  <si>
    <t>0,5 l</t>
  </si>
  <si>
    <t xml:space="preserve">Minotrol Normal </t>
  </si>
  <si>
    <t>2,5 ml</t>
  </si>
  <si>
    <t xml:space="preserve">Minotrol low </t>
  </si>
  <si>
    <t xml:space="preserve">2,5 ml </t>
  </si>
  <si>
    <t xml:space="preserve">Minotrol high </t>
  </si>
  <si>
    <t xml:space="preserve">Minilyse </t>
  </si>
  <si>
    <t xml:space="preserve">1 l </t>
  </si>
  <si>
    <t xml:space="preserve">Minotrol CRP Normal </t>
  </si>
  <si>
    <t>komad</t>
  </si>
  <si>
    <t xml:space="preserve">Minotrol CRP high </t>
  </si>
  <si>
    <t xml:space="preserve">Minotrol CRP Low </t>
  </si>
  <si>
    <t xml:space="preserve">CRP unit 50 </t>
  </si>
  <si>
    <t xml:space="preserve">100 testova </t>
  </si>
  <si>
    <t xml:space="preserve">Lysebio 0,4 l </t>
  </si>
  <si>
    <t>VICOR</t>
  </si>
  <si>
    <t>Diluent</t>
  </si>
  <si>
    <t>SUPERLAB</t>
  </si>
  <si>
    <t>MAGNA PHARMACIA</t>
  </si>
  <si>
    <t>NEOMEDICA</t>
  </si>
  <si>
    <t>YUNICOM</t>
  </si>
  <si>
    <t>PROMEDIA</t>
  </si>
  <si>
    <t>20l</t>
  </si>
  <si>
    <t>EURODIJAGNOSTIKA</t>
  </si>
  <si>
    <t>ABX Diluent</t>
  </si>
  <si>
    <t>3ml</t>
  </si>
  <si>
    <t>1l</t>
  </si>
  <si>
    <t>Reagensi i potrošni materijal -Hematološki analizator: ABX Pentra XL R80, ABX Pentra 80,Pentra ES 60, Pentra MS CRP</t>
  </si>
  <si>
    <t xml:space="preserve"> Lysebio 1L</t>
  </si>
  <si>
    <t>0,5l</t>
  </si>
  <si>
    <t>Difftrol Normal</t>
  </si>
  <si>
    <t>Difftrol High</t>
  </si>
  <si>
    <t>Difftrol Low</t>
  </si>
  <si>
    <t>Lysebio 0,4 L</t>
  </si>
  <si>
    <t>0.4l</t>
  </si>
  <si>
    <t>Eosinofix</t>
  </si>
  <si>
    <t>Basolyse II</t>
  </si>
  <si>
    <t>Minotrol CRP Normal</t>
  </si>
  <si>
    <t>2.5ml</t>
  </si>
  <si>
    <t>Minotrol CRP High</t>
  </si>
  <si>
    <t>Minotrol CRP Low</t>
  </si>
  <si>
    <t>Fluocyte</t>
  </si>
  <si>
    <t>0.5l</t>
  </si>
  <si>
    <t>Minotrol retic nivo 1</t>
  </si>
  <si>
    <t>Minotrol retic nivo 2</t>
  </si>
  <si>
    <t>Minotrol retic nivo 3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</si>
  <si>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</si>
  <si>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</si>
  <si>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</si>
  <si>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</si>
  <si>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</si>
  <si>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</si>
  <si>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</si>
  <si>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</si>
  <si>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ADOC</t>
  </si>
  <si>
    <t>Printer paper</t>
  </si>
  <si>
    <t>PRIMAX</t>
  </si>
  <si>
    <t>Reagensi i potrošni materijal za aparat gasni analizator ABL80 Basic, ABL90 FLEX</t>
  </si>
  <si>
    <t>Sensor cassette SC90 300analiza/30 dana</t>
  </si>
  <si>
    <t>300analiza</t>
  </si>
  <si>
    <t>Sensor cassette SC90 600analiza/30 dana</t>
  </si>
  <si>
    <t>600analiza</t>
  </si>
  <si>
    <t>Sensor cassette SC90 900analiza/30 dana</t>
  </si>
  <si>
    <t>900analiza</t>
  </si>
  <si>
    <t xml:space="preserve">Solution Pack SP 80 (for BASIC) </t>
  </si>
  <si>
    <t xml:space="preserve">komad </t>
  </si>
  <si>
    <t>ABL90 FLEX Solution pack</t>
  </si>
  <si>
    <t xml:space="preserve"> 1 komad</t>
  </si>
  <si>
    <t>Thermal paper, 8 rolls</t>
  </si>
  <si>
    <t>8 rolni</t>
  </si>
  <si>
    <t>thb Calibrator</t>
  </si>
  <si>
    <t>2mLx4</t>
  </si>
  <si>
    <t>Flush device</t>
  </si>
  <si>
    <t>špric sa crevom i adapterom</t>
  </si>
  <si>
    <t>Inlet gasket</t>
  </si>
  <si>
    <t>Senzor kaseta za ABL 80 BASIC (SC 80 100/60full panel)</t>
  </si>
  <si>
    <t xml:space="preserve">100 analiza </t>
  </si>
  <si>
    <t xml:space="preserve">Senzor kaseta za ABL 80 BASIC (SC 80 300/60 BG/hct) </t>
  </si>
  <si>
    <t xml:space="preserve">300 analiza </t>
  </si>
  <si>
    <t xml:space="preserve">Senzor kaseta za ABL 80 BASIC (SC 80 50/60 full panel) </t>
  </si>
  <si>
    <t xml:space="preserve">50 analiza </t>
  </si>
  <si>
    <t xml:space="preserve">Senzor kaseta za ABL 80 Flex (SC 80 300/30 bg/Hct no qc3) </t>
  </si>
  <si>
    <t>Senzor kaseta za ABL 80 BASIC (SC 80 100/30 full panel + Lac)</t>
  </si>
  <si>
    <t xml:space="preserve">Senzor kaseta za ABL 80 BASIC (SC 80 200/30 full panel + Lac)  </t>
  </si>
  <si>
    <t xml:space="preserve">200 analiza </t>
  </si>
  <si>
    <t xml:space="preserve">Solution Pack SP 80 (for FLEX) </t>
  </si>
  <si>
    <t xml:space="preserve">Solution Pack SP 80 (for BASIC+LAC) </t>
  </si>
  <si>
    <t xml:space="preserve">Printer Papir 6 rolls </t>
  </si>
  <si>
    <t xml:space="preserve">6 rolni </t>
  </si>
  <si>
    <t>S7170 QUALICHEK, LEVEL 1 HEMATOCRIT AND METABOLITE</t>
  </si>
  <si>
    <t xml:space="preserve">30 ampula </t>
  </si>
  <si>
    <t xml:space="preserve">S7430 QUALICHEK 4+ LEVEL 1 </t>
  </si>
  <si>
    <t>S7180QUALICHECK, level 2 Hematocrit and Metabolite</t>
  </si>
  <si>
    <t>S7450 QUALICHECK4+, level 3</t>
  </si>
  <si>
    <t>S7440 QUALICHEK 4+ LEVEL 2</t>
  </si>
  <si>
    <t xml:space="preserve">Senzor kaseta (SC90 1200/30) </t>
  </si>
  <si>
    <t xml:space="preserve">1200 analiza </t>
  </si>
  <si>
    <t>Solution Pack SP90  XL</t>
  </si>
  <si>
    <t xml:space="preserve">ABL90 FLEX clot catcher, box off 250 pcs </t>
  </si>
  <si>
    <t xml:space="preserve">250 komada </t>
  </si>
  <si>
    <t xml:space="preserve">Clintubes 80x140 mikrolit </t>
  </si>
  <si>
    <t>Pico 70 22gx32 mm Arteribal blood sampler w. 22g x 32 mm needle, 1,5 ml</t>
  </si>
  <si>
    <t xml:space="preserve">100 komad </t>
  </si>
  <si>
    <t xml:space="preserve">Pico 50 Arterial blood sampler, 2 ml </t>
  </si>
  <si>
    <t xml:space="preserve">Safe Pico Arterial blood sampler </t>
  </si>
  <si>
    <t>safeCLINITUBES plastic capillaries 100 µL</t>
  </si>
  <si>
    <t>safeCLINITUBES plastic capillaries 85 µL</t>
  </si>
  <si>
    <t>CLINITUBES 5  vials of 75 µL</t>
  </si>
  <si>
    <t xml:space="preserve">Senzor kaseta za ABL 80 BASIC (SC 80 200/60 full panel) </t>
  </si>
  <si>
    <t>safePICO Aspirator Arterial blood sampler</t>
  </si>
  <si>
    <t xml:space="preserve">pakovanje 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</si>
  <si>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</si>
  <si>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</si>
  <si>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</si>
  <si>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</si>
  <si>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</si>
  <si>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</si>
  <si>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</si>
  <si>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</si>
  <si>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</si>
  <si>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</si>
  <si>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</si>
  <si>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</si>
  <si>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</si>
  <si>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</si>
  <si>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</si>
  <si>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</si>
  <si>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</si>
  <si>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</si>
  <si>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</si>
  <si>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</si>
  <si>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3</t>
  </si>
  <si>
    <t>Партија 26</t>
  </si>
  <si>
    <t>Партија 103</t>
  </si>
  <si>
    <t>Партија 3 укупно</t>
  </si>
  <si>
    <t>Партија 26 укупно</t>
  </si>
  <si>
    <t>Партија 103 укупно</t>
  </si>
  <si>
    <t>ABX CRP Rea</t>
  </si>
  <si>
    <t>HORIBA ABX SAS as HORIBA Medical</t>
  </si>
  <si>
    <t>ABX Minidil LMG</t>
  </si>
  <si>
    <t xml:space="preserve">ABX Alphalyse </t>
  </si>
  <si>
    <t>ABX Minoclair</t>
  </si>
  <si>
    <t>ABX Minotrol 16</t>
  </si>
  <si>
    <t>ABX Minilyse LMG</t>
  </si>
  <si>
    <t>ABX Minotrol CRP</t>
  </si>
  <si>
    <t>CRP Unit 50</t>
  </si>
  <si>
    <t>ABX Lysebio</t>
  </si>
  <si>
    <t>ABX Difftrol</t>
  </si>
  <si>
    <t>ABX Eosinofix</t>
  </si>
  <si>
    <t>ABX Basolyse II</t>
  </si>
  <si>
    <t>ABX Fluocyte</t>
  </si>
  <si>
    <t>ABX Minotrol Retic</t>
  </si>
  <si>
    <t>Radiometer Medical ApS</t>
  </si>
  <si>
    <t>Sensor Cassette SC90</t>
  </si>
  <si>
    <t>BASIC Solution Pack</t>
  </si>
  <si>
    <t>Solution Pack SP90</t>
  </si>
  <si>
    <t>tHb calibration Solution</t>
  </si>
  <si>
    <t xml:space="preserve">Flush device </t>
  </si>
  <si>
    <t>BASIC Sensor Cassettes</t>
  </si>
  <si>
    <t>ABL 80 FLEX  Sensor Cassettes</t>
  </si>
  <si>
    <t>ABL 80 FLEX Solution Pack</t>
  </si>
  <si>
    <t>Qualicheck</t>
  </si>
  <si>
    <t>ABL90 FLEX, Clot catcher</t>
  </si>
  <si>
    <t>CLINITUBES</t>
  </si>
  <si>
    <t xml:space="preserve">PICO70 </t>
  </si>
  <si>
    <t>Pico50 Arterial Blood Sampler, Aspirator</t>
  </si>
  <si>
    <t>safePICO</t>
  </si>
  <si>
    <t>safeCLINITUBES</t>
  </si>
  <si>
    <t xml:space="preserve">safePICO Aspirator Arterial blood sampler. Aspirator only with vented TIPCAP, 1.7 mL, </t>
  </si>
  <si>
    <t>Inlet gasket with holder</t>
  </si>
  <si>
    <t>Група понуђача Labteh d.o.o. &amp; Remed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</si>
  <si>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</si>
  <si>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</si>
  <si>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</si>
  <si>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</si>
  <si>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</si>
  <si>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</si>
  <si>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</si>
  <si>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RGN210013</t>
  </si>
  <si>
    <t>RGN210014</t>
  </si>
  <si>
    <t>RGN210015</t>
  </si>
  <si>
    <t>RGN210016</t>
  </si>
  <si>
    <t>RGN210017</t>
  </si>
  <si>
    <t>RGN210018</t>
  </si>
  <si>
    <t>RGN210019</t>
  </si>
  <si>
    <t>RGN210020</t>
  </si>
  <si>
    <t>RGN210021</t>
  </si>
  <si>
    <t>RGN210022</t>
  </si>
  <si>
    <t>RGN210023</t>
  </si>
  <si>
    <t>RGN210024</t>
  </si>
  <si>
    <t>RGN210025</t>
  </si>
  <si>
    <t>RGN210026</t>
  </si>
  <si>
    <t>RGN210248</t>
  </si>
  <si>
    <t>RGN210249</t>
  </si>
  <si>
    <t>RGN210250</t>
  </si>
  <si>
    <t>RGN210251</t>
  </si>
  <si>
    <t>RGN210252</t>
  </si>
  <si>
    <t>RGN210253</t>
  </si>
  <si>
    <t>RGN210254</t>
  </si>
  <si>
    <t>RGN210255</t>
  </si>
  <si>
    <t>RGN210256</t>
  </si>
  <si>
    <t>RGN210257</t>
  </si>
  <si>
    <t>RGN210258</t>
  </si>
  <si>
    <t>RGN210259</t>
  </si>
  <si>
    <t>RGN210260</t>
  </si>
  <si>
    <t>RGN210261</t>
  </si>
  <si>
    <t>RGN210262</t>
  </si>
  <si>
    <t>RGN210263</t>
  </si>
  <si>
    <t>RGN210264</t>
  </si>
  <si>
    <t>RGN210265</t>
  </si>
  <si>
    <t>RGN213021</t>
  </si>
  <si>
    <t>RGN213022</t>
  </si>
  <si>
    <t>RGN213023</t>
  </si>
  <si>
    <t>RGN213024</t>
  </si>
  <si>
    <t>RGN213025</t>
  </si>
  <si>
    <t>RGN213026</t>
  </si>
  <si>
    <t>RGN213027</t>
  </si>
  <si>
    <t>RGN213028</t>
  </si>
  <si>
    <t>RGN213029</t>
  </si>
  <si>
    <t>RGN213030</t>
  </si>
  <si>
    <t>RGN213031</t>
  </si>
  <si>
    <t>RGN213032</t>
  </si>
  <si>
    <t>RGN213033</t>
  </si>
  <si>
    <t>RGN213034</t>
  </si>
  <si>
    <t>RGN213035</t>
  </si>
  <si>
    <t>RGN213036</t>
  </si>
  <si>
    <t>RGN213037</t>
  </si>
  <si>
    <t>RGN213038</t>
  </si>
  <si>
    <t>RGN213039</t>
  </si>
  <si>
    <t>RGN213040</t>
  </si>
  <si>
    <t>RGN213041</t>
  </si>
  <si>
    <t>RGN213042</t>
  </si>
  <si>
    <t>RGN213043</t>
  </si>
  <si>
    <t>RGN213044</t>
  </si>
  <si>
    <t>RGN213045</t>
  </si>
  <si>
    <t>RGN213046</t>
  </si>
  <si>
    <t>RGN213047</t>
  </si>
  <si>
    <t>RGN213048</t>
  </si>
  <si>
    <t>RGN213049</t>
  </si>
  <si>
    <t>RGN213050</t>
  </si>
  <si>
    <t>RGN213051</t>
  </si>
  <si>
    <t>RGN213052</t>
  </si>
  <si>
    <t>RGN213053</t>
  </si>
  <si>
    <t>RGN213054</t>
  </si>
  <si>
    <t>RGN213055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</si>
</sst>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75"/>
  <sheetViews>
    <sheetView tabSelected="1" zoomScale="80" zoomScaleNormal="80" workbookViewId="0">
      <pane xSplit="3" ySplit="4" topLeftCell="D71" activePane="bottomRight" state="frozen"/>
      <selection pane="topRight" activeCell="F1" sqref="F1"/>
      <selection pane="bottomLeft" activeCell="A2" sqref="A2"/>
      <selection pane="bottomRight" activeCell="E39" sqref="E39:E73"/>
    </sheetView>
  </sheetViews>
  <sheetFormatPr defaultRowHeight="12" outlineLevelRow="2"/>
  <cols>
    <col min="1" max="1" width="15.85546875" style="25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7" customFormat="1" ht="24" customHeight="1">
      <c r="A1" s="39" t="s">
        <v>192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38" customFormat="1" ht="24" customHeight="1">
      <c r="A2" s="40" t="s">
        <v>191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37" customFormat="1" ht="24.75" customHeight="1">
      <c r="A3" s="41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31.5" customHeight="1">
      <c r="A4" s="1" t="s">
        <v>145</v>
      </c>
      <c r="B4" s="1" t="s">
        <v>0</v>
      </c>
      <c r="C4" s="1" t="s">
        <v>146</v>
      </c>
      <c r="D4" s="1" t="s">
        <v>1</v>
      </c>
      <c r="E4" s="1" t="s">
        <v>197</v>
      </c>
      <c r="F4" s="1" t="s">
        <v>143</v>
      </c>
      <c r="G4" s="1" t="s">
        <v>144</v>
      </c>
      <c r="H4" s="1" t="s">
        <v>148</v>
      </c>
      <c r="I4" s="1" t="s">
        <v>2</v>
      </c>
      <c r="J4" s="1" t="s">
        <v>147</v>
      </c>
      <c r="K4" s="21" t="s">
        <v>194</v>
      </c>
      <c r="L4" s="21" t="s">
        <v>195</v>
      </c>
      <c r="M4" s="22" t="s">
        <v>149</v>
      </c>
      <c r="N4" s="1" t="s">
        <v>150</v>
      </c>
      <c r="O4" s="1" t="s">
        <v>196</v>
      </c>
    </row>
    <row r="5" spans="1:15" ht="60" outlineLevel="2">
      <c r="A5" s="26" t="s">
        <v>151</v>
      </c>
      <c r="B5" s="6" t="s">
        <v>9</v>
      </c>
      <c r="C5" s="3">
        <v>1</v>
      </c>
      <c r="D5" s="6" t="s">
        <v>10</v>
      </c>
      <c r="E5" s="45" t="s">
        <v>198</v>
      </c>
      <c r="F5" s="6" t="s">
        <v>4</v>
      </c>
      <c r="G5" s="6" t="s">
        <v>11</v>
      </c>
      <c r="H5" s="30" t="s">
        <v>157</v>
      </c>
      <c r="I5" s="30" t="s">
        <v>158</v>
      </c>
      <c r="J5" s="8"/>
      <c r="K5" s="33">
        <v>28000</v>
      </c>
      <c r="L5" s="4">
        <f>J5*K5</f>
        <v>0</v>
      </c>
      <c r="M5" s="35">
        <v>0.2</v>
      </c>
      <c r="N5" s="4">
        <f>L5*M5</f>
        <v>0</v>
      </c>
      <c r="O5" s="4">
        <f t="shared" ref="O5:O18" si="0">L5+N5</f>
        <v>0</v>
      </c>
    </row>
    <row r="6" spans="1:15" ht="60" outlineLevel="2">
      <c r="A6" s="26" t="s">
        <v>151</v>
      </c>
      <c r="B6" s="6" t="s">
        <v>9</v>
      </c>
      <c r="C6" s="3">
        <v>2</v>
      </c>
      <c r="D6" s="6" t="s">
        <v>12</v>
      </c>
      <c r="E6" s="45" t="s">
        <v>199</v>
      </c>
      <c r="F6" s="6" t="s">
        <v>4</v>
      </c>
      <c r="G6" s="6" t="s">
        <v>13</v>
      </c>
      <c r="H6" s="31" t="s">
        <v>159</v>
      </c>
      <c r="I6" s="30" t="s">
        <v>158</v>
      </c>
      <c r="J6" s="8"/>
      <c r="K6" s="7">
        <v>10500</v>
      </c>
      <c r="L6" s="4">
        <f t="shared" ref="L6:L18" si="1">J6*K6</f>
        <v>0</v>
      </c>
      <c r="M6" s="35">
        <v>0.2</v>
      </c>
      <c r="N6" s="4">
        <f t="shared" ref="N6:N18" si="2">L6*M6</f>
        <v>0</v>
      </c>
      <c r="O6" s="4">
        <f t="shared" si="0"/>
        <v>0</v>
      </c>
    </row>
    <row r="7" spans="1:15" ht="60" outlineLevel="2">
      <c r="A7" s="26" t="s">
        <v>151</v>
      </c>
      <c r="B7" s="6" t="s">
        <v>9</v>
      </c>
      <c r="C7" s="3">
        <v>3</v>
      </c>
      <c r="D7" s="6" t="s">
        <v>14</v>
      </c>
      <c r="E7" s="45" t="s">
        <v>200</v>
      </c>
      <c r="F7" s="6" t="s">
        <v>4</v>
      </c>
      <c r="G7" s="6" t="s">
        <v>15</v>
      </c>
      <c r="H7" s="31" t="s">
        <v>160</v>
      </c>
      <c r="I7" s="30" t="s">
        <v>158</v>
      </c>
      <c r="J7" s="8"/>
      <c r="K7" s="7">
        <v>15000</v>
      </c>
      <c r="L7" s="4">
        <f t="shared" si="1"/>
        <v>0</v>
      </c>
      <c r="M7" s="35">
        <v>0.2</v>
      </c>
      <c r="N7" s="4">
        <f t="shared" si="2"/>
        <v>0</v>
      </c>
      <c r="O7" s="4">
        <f t="shared" si="0"/>
        <v>0</v>
      </c>
    </row>
    <row r="8" spans="1:15" ht="60" outlineLevel="2">
      <c r="A8" s="26" t="s">
        <v>151</v>
      </c>
      <c r="B8" s="6" t="s">
        <v>9</v>
      </c>
      <c r="C8" s="3">
        <v>4</v>
      </c>
      <c r="D8" s="6" t="s">
        <v>16</v>
      </c>
      <c r="E8" s="45" t="s">
        <v>201</v>
      </c>
      <c r="F8" s="6" t="s">
        <v>4</v>
      </c>
      <c r="G8" s="6" t="s">
        <v>17</v>
      </c>
      <c r="H8" s="31" t="s">
        <v>18</v>
      </c>
      <c r="I8" s="30" t="s">
        <v>158</v>
      </c>
      <c r="J8" s="8"/>
      <c r="K8" s="7">
        <v>3990</v>
      </c>
      <c r="L8" s="4">
        <f t="shared" si="1"/>
        <v>0</v>
      </c>
      <c r="M8" s="35">
        <v>0.2</v>
      </c>
      <c r="N8" s="4">
        <f t="shared" si="2"/>
        <v>0</v>
      </c>
      <c r="O8" s="4">
        <f t="shared" si="0"/>
        <v>0</v>
      </c>
    </row>
    <row r="9" spans="1:15" ht="60" outlineLevel="2">
      <c r="A9" s="26" t="s">
        <v>151</v>
      </c>
      <c r="B9" s="6" t="s">
        <v>9</v>
      </c>
      <c r="C9" s="3">
        <v>5</v>
      </c>
      <c r="D9" s="6" t="s">
        <v>19</v>
      </c>
      <c r="E9" s="45" t="s">
        <v>202</v>
      </c>
      <c r="F9" s="6" t="s">
        <v>4</v>
      </c>
      <c r="G9" s="6" t="s">
        <v>20</v>
      </c>
      <c r="H9" s="31" t="s">
        <v>161</v>
      </c>
      <c r="I9" s="30" t="s">
        <v>158</v>
      </c>
      <c r="J9" s="8"/>
      <c r="K9" s="7">
        <v>3500</v>
      </c>
      <c r="L9" s="4">
        <f t="shared" si="1"/>
        <v>0</v>
      </c>
      <c r="M9" s="35">
        <v>0.2</v>
      </c>
      <c r="N9" s="4">
        <f t="shared" si="2"/>
        <v>0</v>
      </c>
      <c r="O9" s="4">
        <f t="shared" si="0"/>
        <v>0</v>
      </c>
    </row>
    <row r="10" spans="1:15" ht="60" outlineLevel="2">
      <c r="A10" s="26" t="s">
        <v>151</v>
      </c>
      <c r="B10" s="6" t="s">
        <v>9</v>
      </c>
      <c r="C10" s="3">
        <v>6</v>
      </c>
      <c r="D10" s="6" t="s">
        <v>21</v>
      </c>
      <c r="E10" s="45" t="s">
        <v>203</v>
      </c>
      <c r="F10" s="6" t="s">
        <v>4</v>
      </c>
      <c r="G10" s="6" t="s">
        <v>22</v>
      </c>
      <c r="H10" s="31" t="s">
        <v>162</v>
      </c>
      <c r="I10" s="30" t="s">
        <v>158</v>
      </c>
      <c r="J10" s="8"/>
      <c r="K10" s="7">
        <v>7500</v>
      </c>
      <c r="L10" s="4">
        <f t="shared" si="1"/>
        <v>0</v>
      </c>
      <c r="M10" s="35">
        <v>0.2</v>
      </c>
      <c r="N10" s="4">
        <f t="shared" si="2"/>
        <v>0</v>
      </c>
      <c r="O10" s="4">
        <f t="shared" si="0"/>
        <v>0</v>
      </c>
    </row>
    <row r="11" spans="1:15" ht="60" outlineLevel="2">
      <c r="A11" s="26" t="s">
        <v>151</v>
      </c>
      <c r="B11" s="6" t="s">
        <v>9</v>
      </c>
      <c r="C11" s="3">
        <v>7</v>
      </c>
      <c r="D11" s="6" t="s">
        <v>23</v>
      </c>
      <c r="E11" s="45" t="s">
        <v>204</v>
      </c>
      <c r="F11" s="6" t="s">
        <v>4</v>
      </c>
      <c r="G11" s="6" t="s">
        <v>24</v>
      </c>
      <c r="H11" s="31" t="s">
        <v>162</v>
      </c>
      <c r="I11" s="30" t="s">
        <v>158</v>
      </c>
      <c r="J11" s="8"/>
      <c r="K11" s="7">
        <v>7500</v>
      </c>
      <c r="L11" s="4">
        <f t="shared" si="1"/>
        <v>0</v>
      </c>
      <c r="M11" s="35">
        <v>0.2</v>
      </c>
      <c r="N11" s="4">
        <f t="shared" si="2"/>
        <v>0</v>
      </c>
      <c r="O11" s="4">
        <f t="shared" si="0"/>
        <v>0</v>
      </c>
    </row>
    <row r="12" spans="1:15" ht="60" outlineLevel="2">
      <c r="A12" s="26" t="s">
        <v>151</v>
      </c>
      <c r="B12" s="6" t="s">
        <v>9</v>
      </c>
      <c r="C12" s="3">
        <v>8</v>
      </c>
      <c r="D12" s="6" t="s">
        <v>25</v>
      </c>
      <c r="E12" s="45" t="s">
        <v>205</v>
      </c>
      <c r="F12" s="6" t="s">
        <v>4</v>
      </c>
      <c r="G12" s="6" t="s">
        <v>24</v>
      </c>
      <c r="H12" s="31" t="s">
        <v>162</v>
      </c>
      <c r="I12" s="30" t="s">
        <v>158</v>
      </c>
      <c r="J12" s="8"/>
      <c r="K12" s="7">
        <v>7500</v>
      </c>
      <c r="L12" s="4">
        <f t="shared" si="1"/>
        <v>0</v>
      </c>
      <c r="M12" s="35">
        <v>0.2</v>
      </c>
      <c r="N12" s="4">
        <f t="shared" si="2"/>
        <v>0</v>
      </c>
      <c r="O12" s="4">
        <f t="shared" si="0"/>
        <v>0</v>
      </c>
    </row>
    <row r="13" spans="1:15" ht="60" outlineLevel="2">
      <c r="A13" s="26" t="s">
        <v>151</v>
      </c>
      <c r="B13" s="6" t="s">
        <v>9</v>
      </c>
      <c r="C13" s="3">
        <v>9</v>
      </c>
      <c r="D13" s="6" t="s">
        <v>26</v>
      </c>
      <c r="E13" s="45" t="s">
        <v>206</v>
      </c>
      <c r="F13" s="6" t="s">
        <v>4</v>
      </c>
      <c r="G13" s="6" t="s">
        <v>27</v>
      </c>
      <c r="H13" s="31" t="s">
        <v>163</v>
      </c>
      <c r="I13" s="30" t="s">
        <v>158</v>
      </c>
      <c r="J13" s="8"/>
      <c r="K13" s="7">
        <v>15000</v>
      </c>
      <c r="L13" s="4">
        <f t="shared" si="1"/>
        <v>0</v>
      </c>
      <c r="M13" s="35">
        <v>0.2</v>
      </c>
      <c r="N13" s="4">
        <f t="shared" si="2"/>
        <v>0</v>
      </c>
      <c r="O13" s="4">
        <f t="shared" si="0"/>
        <v>0</v>
      </c>
    </row>
    <row r="14" spans="1:15" ht="60" outlineLevel="2">
      <c r="A14" s="26" t="s">
        <v>151</v>
      </c>
      <c r="B14" s="6" t="s">
        <v>9</v>
      </c>
      <c r="C14" s="3">
        <v>10</v>
      </c>
      <c r="D14" s="6" t="s">
        <v>28</v>
      </c>
      <c r="E14" s="45" t="s">
        <v>207</v>
      </c>
      <c r="F14" s="6" t="s">
        <v>29</v>
      </c>
      <c r="G14" s="6" t="s">
        <v>24</v>
      </c>
      <c r="H14" s="31" t="s">
        <v>164</v>
      </c>
      <c r="I14" s="30" t="s">
        <v>158</v>
      </c>
      <c r="J14" s="8"/>
      <c r="K14" s="7">
        <v>9500</v>
      </c>
      <c r="L14" s="4">
        <f t="shared" si="1"/>
        <v>0</v>
      </c>
      <c r="M14" s="35">
        <v>0.2</v>
      </c>
      <c r="N14" s="4">
        <f t="shared" si="2"/>
        <v>0</v>
      </c>
      <c r="O14" s="4">
        <f t="shared" si="0"/>
        <v>0</v>
      </c>
    </row>
    <row r="15" spans="1:15" ht="60" outlineLevel="2">
      <c r="A15" s="26" t="s">
        <v>151</v>
      </c>
      <c r="B15" s="6" t="s">
        <v>9</v>
      </c>
      <c r="C15" s="3">
        <v>11</v>
      </c>
      <c r="D15" s="6" t="s">
        <v>30</v>
      </c>
      <c r="E15" s="45" t="s">
        <v>208</v>
      </c>
      <c r="F15" s="6" t="s">
        <v>29</v>
      </c>
      <c r="G15" s="6" t="s">
        <v>24</v>
      </c>
      <c r="H15" s="31" t="s">
        <v>164</v>
      </c>
      <c r="I15" s="30" t="s">
        <v>158</v>
      </c>
      <c r="J15" s="8"/>
      <c r="K15" s="7">
        <v>9500</v>
      </c>
      <c r="L15" s="4">
        <f t="shared" si="1"/>
        <v>0</v>
      </c>
      <c r="M15" s="35">
        <v>0.2</v>
      </c>
      <c r="N15" s="4">
        <f t="shared" si="2"/>
        <v>0</v>
      </c>
      <c r="O15" s="4">
        <f t="shared" si="0"/>
        <v>0</v>
      </c>
    </row>
    <row r="16" spans="1:15" ht="60" outlineLevel="2">
      <c r="A16" s="26" t="s">
        <v>151</v>
      </c>
      <c r="B16" s="6" t="s">
        <v>9</v>
      </c>
      <c r="C16" s="3">
        <v>12</v>
      </c>
      <c r="D16" s="6" t="s">
        <v>31</v>
      </c>
      <c r="E16" s="45" t="s">
        <v>209</v>
      </c>
      <c r="F16" s="6" t="s">
        <v>29</v>
      </c>
      <c r="G16" s="6" t="s">
        <v>24</v>
      </c>
      <c r="H16" s="31" t="s">
        <v>164</v>
      </c>
      <c r="I16" s="30" t="s">
        <v>158</v>
      </c>
      <c r="J16" s="8"/>
      <c r="K16" s="7">
        <v>9500</v>
      </c>
      <c r="L16" s="4">
        <f t="shared" si="1"/>
        <v>0</v>
      </c>
      <c r="M16" s="35">
        <v>0.2</v>
      </c>
      <c r="N16" s="4">
        <f t="shared" si="2"/>
        <v>0</v>
      </c>
      <c r="O16" s="4">
        <f t="shared" si="0"/>
        <v>0</v>
      </c>
    </row>
    <row r="17" spans="1:15" ht="60" outlineLevel="2">
      <c r="A17" s="26" t="s">
        <v>151</v>
      </c>
      <c r="B17" s="6" t="s">
        <v>9</v>
      </c>
      <c r="C17" s="3">
        <v>13</v>
      </c>
      <c r="D17" s="6" t="s">
        <v>32</v>
      </c>
      <c r="E17" s="45" t="s">
        <v>210</v>
      </c>
      <c r="F17" s="6" t="s">
        <v>4</v>
      </c>
      <c r="G17" s="6" t="s">
        <v>33</v>
      </c>
      <c r="H17" s="31" t="s">
        <v>165</v>
      </c>
      <c r="I17" s="30" t="s">
        <v>158</v>
      </c>
      <c r="J17" s="8"/>
      <c r="K17" s="7">
        <v>29500</v>
      </c>
      <c r="L17" s="4">
        <f t="shared" si="1"/>
        <v>0</v>
      </c>
      <c r="M17" s="35">
        <v>0.2</v>
      </c>
      <c r="N17" s="4">
        <f t="shared" si="2"/>
        <v>0</v>
      </c>
      <c r="O17" s="4">
        <f t="shared" si="0"/>
        <v>0</v>
      </c>
    </row>
    <row r="18" spans="1:15" ht="60.75" outlineLevel="2" thickBot="1">
      <c r="A18" s="26" t="s">
        <v>151</v>
      </c>
      <c r="B18" s="6" t="s">
        <v>9</v>
      </c>
      <c r="C18" s="3">
        <v>14</v>
      </c>
      <c r="D18" s="6" t="s">
        <v>34</v>
      </c>
      <c r="E18" s="45" t="s">
        <v>211</v>
      </c>
      <c r="F18" s="6" t="s">
        <v>4</v>
      </c>
      <c r="G18" s="6" t="s">
        <v>15</v>
      </c>
      <c r="H18" s="32" t="s">
        <v>166</v>
      </c>
      <c r="I18" s="30" t="s">
        <v>158</v>
      </c>
      <c r="J18" s="8"/>
      <c r="K18" s="34">
        <v>8500</v>
      </c>
      <c r="L18" s="4">
        <f t="shared" si="1"/>
        <v>0</v>
      </c>
      <c r="M18" s="35">
        <v>0.2</v>
      </c>
      <c r="N18" s="4">
        <f t="shared" si="2"/>
        <v>0</v>
      </c>
      <c r="O18" s="4">
        <f t="shared" si="0"/>
        <v>0</v>
      </c>
    </row>
    <row r="19" spans="1:15" customFormat="1" ht="15.75" thickBot="1">
      <c r="A19" s="42" t="s">
        <v>154</v>
      </c>
      <c r="B19" s="43"/>
      <c r="C19" s="43"/>
      <c r="D19" s="43"/>
      <c r="E19" s="43"/>
      <c r="F19" s="43"/>
      <c r="G19" s="43"/>
      <c r="H19" s="43"/>
      <c r="I19" s="43"/>
      <c r="J19" s="43"/>
      <c r="K19" s="44"/>
      <c r="L19" s="27">
        <f>SUBTOTAL(9,L5:L18)</f>
        <v>0</v>
      </c>
      <c r="M19" s="28"/>
      <c r="N19" s="29">
        <f>SUBTOTAL(9,N5:N18)</f>
        <v>0</v>
      </c>
      <c r="O19" s="29">
        <f>SUBTOTAL(9,O5:O18)</f>
        <v>0</v>
      </c>
    </row>
    <row r="20" spans="1:15" ht="48" outlineLevel="2">
      <c r="A20" s="26" t="s">
        <v>152</v>
      </c>
      <c r="B20" s="6" t="s">
        <v>47</v>
      </c>
      <c r="C20" s="3">
        <v>1</v>
      </c>
      <c r="D20" s="6" t="s">
        <v>48</v>
      </c>
      <c r="E20" s="45" t="s">
        <v>212</v>
      </c>
      <c r="F20" s="6" t="s">
        <v>4</v>
      </c>
      <c r="G20" s="6" t="s">
        <v>46</v>
      </c>
      <c r="H20" s="30" t="s">
        <v>166</v>
      </c>
      <c r="I20" s="30" t="s">
        <v>158</v>
      </c>
      <c r="J20" s="8"/>
      <c r="K20" s="36">
        <v>11500</v>
      </c>
      <c r="L20" s="4">
        <f>J20*K20</f>
        <v>0</v>
      </c>
      <c r="M20" s="35">
        <v>0.2</v>
      </c>
      <c r="N20" s="4">
        <f t="shared" ref="N20:N29" si="3">L20*M20</f>
        <v>0</v>
      </c>
      <c r="O20" s="4">
        <f t="shared" ref="O20:O29" si="4">L20+N20</f>
        <v>0</v>
      </c>
    </row>
    <row r="21" spans="1:15" ht="48" outlineLevel="2">
      <c r="A21" s="26" t="s">
        <v>152</v>
      </c>
      <c r="B21" s="6" t="s">
        <v>47</v>
      </c>
      <c r="C21" s="3">
        <v>2</v>
      </c>
      <c r="D21" s="6" t="s">
        <v>19</v>
      </c>
      <c r="E21" s="45" t="s">
        <v>213</v>
      </c>
      <c r="F21" s="6" t="s">
        <v>4</v>
      </c>
      <c r="G21" s="6" t="s">
        <v>49</v>
      </c>
      <c r="H21" s="31" t="s">
        <v>161</v>
      </c>
      <c r="I21" s="30" t="s">
        <v>158</v>
      </c>
      <c r="J21" s="8"/>
      <c r="K21" s="36">
        <v>3500</v>
      </c>
      <c r="L21" s="4">
        <f t="shared" ref="L21:L37" si="5">J21*K21</f>
        <v>0</v>
      </c>
      <c r="M21" s="35">
        <v>0.2</v>
      </c>
      <c r="N21" s="4">
        <f t="shared" si="3"/>
        <v>0</v>
      </c>
      <c r="O21" s="4">
        <f t="shared" si="4"/>
        <v>0</v>
      </c>
    </row>
    <row r="22" spans="1:15" ht="48" outlineLevel="2">
      <c r="A22" s="26" t="s">
        <v>152</v>
      </c>
      <c r="B22" s="6" t="s">
        <v>47</v>
      </c>
      <c r="C22" s="3">
        <v>3</v>
      </c>
      <c r="D22" s="6" t="s">
        <v>50</v>
      </c>
      <c r="E22" s="45" t="s">
        <v>214</v>
      </c>
      <c r="F22" s="6" t="s">
        <v>29</v>
      </c>
      <c r="G22" s="6" t="s">
        <v>45</v>
      </c>
      <c r="H22" s="31" t="s">
        <v>167</v>
      </c>
      <c r="I22" s="30" t="s">
        <v>158</v>
      </c>
      <c r="J22" s="8"/>
      <c r="K22" s="36">
        <v>12700</v>
      </c>
      <c r="L22" s="4">
        <f t="shared" si="5"/>
        <v>0</v>
      </c>
      <c r="M22" s="35">
        <v>0.2</v>
      </c>
      <c r="N22" s="4">
        <f t="shared" si="3"/>
        <v>0</v>
      </c>
      <c r="O22" s="4">
        <f t="shared" si="4"/>
        <v>0</v>
      </c>
    </row>
    <row r="23" spans="1:15" ht="48" outlineLevel="2">
      <c r="A23" s="26" t="s">
        <v>152</v>
      </c>
      <c r="B23" s="6" t="s">
        <v>47</v>
      </c>
      <c r="C23" s="3">
        <v>4</v>
      </c>
      <c r="D23" s="6" t="s">
        <v>51</v>
      </c>
      <c r="E23" s="45" t="s">
        <v>215</v>
      </c>
      <c r="F23" s="6" t="s">
        <v>29</v>
      </c>
      <c r="G23" s="6" t="s">
        <v>45</v>
      </c>
      <c r="H23" s="31" t="s">
        <v>167</v>
      </c>
      <c r="I23" s="30" t="s">
        <v>158</v>
      </c>
      <c r="J23" s="8"/>
      <c r="K23" s="36">
        <v>12700</v>
      </c>
      <c r="L23" s="4">
        <f t="shared" si="5"/>
        <v>0</v>
      </c>
      <c r="M23" s="35">
        <v>0.2</v>
      </c>
      <c r="N23" s="4">
        <f t="shared" si="3"/>
        <v>0</v>
      </c>
      <c r="O23" s="4">
        <f t="shared" si="4"/>
        <v>0</v>
      </c>
    </row>
    <row r="24" spans="1:15" ht="48" outlineLevel="2">
      <c r="A24" s="26" t="s">
        <v>152</v>
      </c>
      <c r="B24" s="6" t="s">
        <v>47</v>
      </c>
      <c r="C24" s="3">
        <v>5</v>
      </c>
      <c r="D24" s="6" t="s">
        <v>52</v>
      </c>
      <c r="E24" s="45" t="s">
        <v>216</v>
      </c>
      <c r="F24" s="6" t="s">
        <v>29</v>
      </c>
      <c r="G24" s="6" t="s">
        <v>45</v>
      </c>
      <c r="H24" s="31" t="s">
        <v>167</v>
      </c>
      <c r="I24" s="30" t="s">
        <v>158</v>
      </c>
      <c r="J24" s="8"/>
      <c r="K24" s="36">
        <v>12700</v>
      </c>
      <c r="L24" s="4">
        <f t="shared" si="5"/>
        <v>0</v>
      </c>
      <c r="M24" s="35">
        <v>0.2</v>
      </c>
      <c r="N24" s="4">
        <f t="shared" si="3"/>
        <v>0</v>
      </c>
      <c r="O24" s="4">
        <f t="shared" si="4"/>
        <v>0</v>
      </c>
    </row>
    <row r="25" spans="1:15" ht="48" outlineLevel="2">
      <c r="A25" s="26" t="s">
        <v>152</v>
      </c>
      <c r="B25" s="6" t="s">
        <v>47</v>
      </c>
      <c r="C25" s="3">
        <v>6</v>
      </c>
      <c r="D25" s="6" t="s">
        <v>53</v>
      </c>
      <c r="E25" s="45" t="s">
        <v>217</v>
      </c>
      <c r="F25" s="6" t="s">
        <v>4</v>
      </c>
      <c r="G25" s="6" t="s">
        <v>54</v>
      </c>
      <c r="H25" s="31" t="s">
        <v>166</v>
      </c>
      <c r="I25" s="30" t="s">
        <v>158</v>
      </c>
      <c r="J25" s="8"/>
      <c r="K25" s="36">
        <v>8500</v>
      </c>
      <c r="L25" s="4">
        <f t="shared" si="5"/>
        <v>0</v>
      </c>
      <c r="M25" s="35">
        <v>0.2</v>
      </c>
      <c r="N25" s="4">
        <f t="shared" si="3"/>
        <v>0</v>
      </c>
      <c r="O25" s="4">
        <f t="shared" si="4"/>
        <v>0</v>
      </c>
    </row>
    <row r="26" spans="1:15" ht="48" outlineLevel="2">
      <c r="A26" s="26" t="s">
        <v>152</v>
      </c>
      <c r="B26" s="6" t="s">
        <v>47</v>
      </c>
      <c r="C26" s="3">
        <v>7</v>
      </c>
      <c r="D26" s="6" t="s">
        <v>55</v>
      </c>
      <c r="E26" s="45" t="s">
        <v>218</v>
      </c>
      <c r="F26" s="6" t="s">
        <v>4</v>
      </c>
      <c r="G26" s="6" t="s">
        <v>46</v>
      </c>
      <c r="H26" s="31" t="s">
        <v>168</v>
      </c>
      <c r="I26" s="30" t="s">
        <v>158</v>
      </c>
      <c r="J26" s="8"/>
      <c r="K26" s="36">
        <v>10000</v>
      </c>
      <c r="L26" s="4">
        <f t="shared" si="5"/>
        <v>0</v>
      </c>
      <c r="M26" s="35">
        <v>0.2</v>
      </c>
      <c r="N26" s="4">
        <f t="shared" si="3"/>
        <v>0</v>
      </c>
      <c r="O26" s="4">
        <f t="shared" si="4"/>
        <v>0</v>
      </c>
    </row>
    <row r="27" spans="1:15" ht="48" outlineLevel="2">
      <c r="A27" s="26" t="s">
        <v>152</v>
      </c>
      <c r="B27" s="6" t="s">
        <v>47</v>
      </c>
      <c r="C27" s="3">
        <v>8</v>
      </c>
      <c r="D27" s="6" t="s">
        <v>56</v>
      </c>
      <c r="E27" s="45" t="s">
        <v>219</v>
      </c>
      <c r="F27" s="6" t="s">
        <v>4</v>
      </c>
      <c r="G27" s="6" t="s">
        <v>46</v>
      </c>
      <c r="H27" s="31" t="s">
        <v>169</v>
      </c>
      <c r="I27" s="30" t="s">
        <v>158</v>
      </c>
      <c r="J27" s="8"/>
      <c r="K27" s="36">
        <v>8200</v>
      </c>
      <c r="L27" s="4">
        <f t="shared" si="5"/>
        <v>0</v>
      </c>
      <c r="M27" s="35">
        <v>0.2</v>
      </c>
      <c r="N27" s="4">
        <f t="shared" si="3"/>
        <v>0</v>
      </c>
      <c r="O27" s="4">
        <f t="shared" si="4"/>
        <v>0</v>
      </c>
    </row>
    <row r="28" spans="1:15" ht="48" outlineLevel="2">
      <c r="A28" s="26" t="s">
        <v>152</v>
      </c>
      <c r="B28" s="6" t="s">
        <v>47</v>
      </c>
      <c r="C28" s="3">
        <v>9</v>
      </c>
      <c r="D28" s="6" t="s">
        <v>57</v>
      </c>
      <c r="E28" s="45" t="s">
        <v>220</v>
      </c>
      <c r="F28" s="6" t="s">
        <v>29</v>
      </c>
      <c r="G28" s="6" t="s">
        <v>58</v>
      </c>
      <c r="H28" s="31" t="s">
        <v>164</v>
      </c>
      <c r="I28" s="30" t="s">
        <v>158</v>
      </c>
      <c r="J28" s="8"/>
      <c r="K28" s="36">
        <v>9500</v>
      </c>
      <c r="L28" s="4">
        <f t="shared" si="5"/>
        <v>0</v>
      </c>
      <c r="M28" s="35">
        <v>0.2</v>
      </c>
      <c r="N28" s="4">
        <f t="shared" si="3"/>
        <v>0</v>
      </c>
      <c r="O28" s="4">
        <f t="shared" si="4"/>
        <v>0</v>
      </c>
    </row>
    <row r="29" spans="1:15" ht="48" outlineLevel="2">
      <c r="A29" s="26" t="s">
        <v>152</v>
      </c>
      <c r="B29" s="6" t="s">
        <v>47</v>
      </c>
      <c r="C29" s="3">
        <v>10</v>
      </c>
      <c r="D29" s="6" t="s">
        <v>59</v>
      </c>
      <c r="E29" s="45" t="s">
        <v>221</v>
      </c>
      <c r="F29" s="6" t="s">
        <v>29</v>
      </c>
      <c r="G29" s="6" t="s">
        <v>58</v>
      </c>
      <c r="H29" s="31" t="s">
        <v>164</v>
      </c>
      <c r="I29" s="30" t="s">
        <v>158</v>
      </c>
      <c r="J29" s="8"/>
      <c r="K29" s="36">
        <v>9500</v>
      </c>
      <c r="L29" s="4">
        <f t="shared" si="5"/>
        <v>0</v>
      </c>
      <c r="M29" s="35">
        <v>0.2</v>
      </c>
      <c r="N29" s="4">
        <f t="shared" si="3"/>
        <v>0</v>
      </c>
      <c r="O29" s="4">
        <f t="shared" si="4"/>
        <v>0</v>
      </c>
    </row>
    <row r="30" spans="1:15" ht="48" outlineLevel="2">
      <c r="A30" s="26" t="s">
        <v>152</v>
      </c>
      <c r="B30" s="6" t="s">
        <v>47</v>
      </c>
      <c r="C30" s="3">
        <v>11</v>
      </c>
      <c r="D30" s="6" t="s">
        <v>60</v>
      </c>
      <c r="E30" s="45" t="s">
        <v>222</v>
      </c>
      <c r="F30" s="6" t="s">
        <v>29</v>
      </c>
      <c r="G30" s="6" t="s">
        <v>58</v>
      </c>
      <c r="H30" s="31" t="s">
        <v>164</v>
      </c>
      <c r="I30" s="30" t="s">
        <v>158</v>
      </c>
      <c r="J30" s="8"/>
      <c r="K30" s="36">
        <v>9500</v>
      </c>
      <c r="L30" s="4">
        <f t="shared" si="5"/>
        <v>0</v>
      </c>
      <c r="M30" s="35">
        <v>0.2</v>
      </c>
      <c r="N30" s="4">
        <f t="shared" ref="N30:N37" si="6">L30*M30</f>
        <v>0</v>
      </c>
      <c r="O30" s="4">
        <f t="shared" ref="O30:O37" si="7">L30+N30</f>
        <v>0</v>
      </c>
    </row>
    <row r="31" spans="1:15" ht="48" outlineLevel="2">
      <c r="A31" s="26" t="s">
        <v>152</v>
      </c>
      <c r="B31" s="6" t="s">
        <v>47</v>
      </c>
      <c r="C31" s="3">
        <v>12</v>
      </c>
      <c r="D31" s="6" t="s">
        <v>10</v>
      </c>
      <c r="E31" s="45" t="s">
        <v>223</v>
      </c>
      <c r="F31" s="6" t="s">
        <v>4</v>
      </c>
      <c r="G31" s="6" t="s">
        <v>11</v>
      </c>
      <c r="H31" s="31" t="s">
        <v>157</v>
      </c>
      <c r="I31" s="30" t="s">
        <v>158</v>
      </c>
      <c r="J31" s="8"/>
      <c r="K31" s="36">
        <v>28000</v>
      </c>
      <c r="L31" s="4">
        <f t="shared" si="5"/>
        <v>0</v>
      </c>
      <c r="M31" s="35">
        <v>0.2</v>
      </c>
      <c r="N31" s="4">
        <f t="shared" si="6"/>
        <v>0</v>
      </c>
      <c r="O31" s="4">
        <f t="shared" si="7"/>
        <v>0</v>
      </c>
    </row>
    <row r="32" spans="1:15" ht="48" outlineLevel="2">
      <c r="A32" s="26" t="s">
        <v>152</v>
      </c>
      <c r="B32" s="6" t="s">
        <v>47</v>
      </c>
      <c r="C32" s="3">
        <v>13</v>
      </c>
      <c r="D32" s="6" t="s">
        <v>36</v>
      </c>
      <c r="E32" s="45" t="s">
        <v>224</v>
      </c>
      <c r="F32" s="6" t="s">
        <v>4</v>
      </c>
      <c r="G32" s="6" t="s">
        <v>42</v>
      </c>
      <c r="H32" s="31" t="s">
        <v>44</v>
      </c>
      <c r="I32" s="30" t="s">
        <v>158</v>
      </c>
      <c r="J32" s="8"/>
      <c r="K32" s="36">
        <v>18000</v>
      </c>
      <c r="L32" s="4">
        <f t="shared" si="5"/>
        <v>0</v>
      </c>
      <c r="M32" s="35">
        <v>0.2</v>
      </c>
      <c r="N32" s="4">
        <f t="shared" si="6"/>
        <v>0</v>
      </c>
      <c r="O32" s="4">
        <f t="shared" si="7"/>
        <v>0</v>
      </c>
    </row>
    <row r="33" spans="1:15" ht="48" outlineLevel="2">
      <c r="A33" s="26" t="s">
        <v>152</v>
      </c>
      <c r="B33" s="6" t="s">
        <v>47</v>
      </c>
      <c r="C33" s="3">
        <v>14</v>
      </c>
      <c r="D33" s="6" t="s">
        <v>61</v>
      </c>
      <c r="E33" s="45" t="s">
        <v>225</v>
      </c>
      <c r="F33" s="6" t="s">
        <v>4</v>
      </c>
      <c r="G33" s="6" t="s">
        <v>62</v>
      </c>
      <c r="H33" s="31" t="s">
        <v>170</v>
      </c>
      <c r="I33" s="30" t="s">
        <v>158</v>
      </c>
      <c r="J33" s="8"/>
      <c r="K33" s="36">
        <v>3500</v>
      </c>
      <c r="L33" s="4">
        <f t="shared" si="5"/>
        <v>0</v>
      </c>
      <c r="M33" s="35">
        <v>0.2</v>
      </c>
      <c r="N33" s="4">
        <f t="shared" si="6"/>
        <v>0</v>
      </c>
      <c r="O33" s="4">
        <f t="shared" si="7"/>
        <v>0</v>
      </c>
    </row>
    <row r="34" spans="1:15" customFormat="1" ht="48" outlineLevel="2">
      <c r="A34" s="26" t="s">
        <v>152</v>
      </c>
      <c r="B34" s="6" t="s">
        <v>47</v>
      </c>
      <c r="C34" s="3">
        <v>15</v>
      </c>
      <c r="D34" s="6" t="s">
        <v>63</v>
      </c>
      <c r="E34" s="45" t="s">
        <v>226</v>
      </c>
      <c r="F34" s="6" t="s">
        <v>29</v>
      </c>
      <c r="G34" s="6" t="s">
        <v>45</v>
      </c>
      <c r="H34" s="31" t="s">
        <v>171</v>
      </c>
      <c r="I34" s="30" t="s">
        <v>158</v>
      </c>
      <c r="J34" s="8"/>
      <c r="K34" s="36">
        <v>12500</v>
      </c>
      <c r="L34" s="4">
        <f t="shared" si="5"/>
        <v>0</v>
      </c>
      <c r="M34" s="35">
        <v>0.2</v>
      </c>
      <c r="N34" s="4">
        <f t="shared" si="6"/>
        <v>0</v>
      </c>
      <c r="O34" s="4">
        <f t="shared" si="7"/>
        <v>0</v>
      </c>
    </row>
    <row r="35" spans="1:15" customFormat="1" ht="48" outlineLevel="2">
      <c r="A35" s="26" t="s">
        <v>152</v>
      </c>
      <c r="B35" s="6" t="s">
        <v>47</v>
      </c>
      <c r="C35" s="3">
        <v>16</v>
      </c>
      <c r="D35" s="6" t="s">
        <v>64</v>
      </c>
      <c r="E35" s="45" t="s">
        <v>227</v>
      </c>
      <c r="F35" s="6" t="s">
        <v>29</v>
      </c>
      <c r="G35" s="6" t="s">
        <v>45</v>
      </c>
      <c r="H35" s="31" t="s">
        <v>171</v>
      </c>
      <c r="I35" s="30" t="s">
        <v>158</v>
      </c>
      <c r="J35" s="8"/>
      <c r="K35" s="36">
        <v>12500</v>
      </c>
      <c r="L35" s="4">
        <f t="shared" si="5"/>
        <v>0</v>
      </c>
      <c r="M35" s="35">
        <v>0.2</v>
      </c>
      <c r="N35" s="4">
        <f t="shared" si="6"/>
        <v>0</v>
      </c>
      <c r="O35" s="4">
        <f t="shared" si="7"/>
        <v>0</v>
      </c>
    </row>
    <row r="36" spans="1:15" customFormat="1" ht="48" outlineLevel="2">
      <c r="A36" s="26" t="s">
        <v>152</v>
      </c>
      <c r="B36" s="6" t="s">
        <v>47</v>
      </c>
      <c r="C36" s="3">
        <v>17</v>
      </c>
      <c r="D36" s="6" t="s">
        <v>65</v>
      </c>
      <c r="E36" s="45" t="s">
        <v>228</v>
      </c>
      <c r="F36" s="6" t="s">
        <v>29</v>
      </c>
      <c r="G36" s="6" t="s">
        <v>45</v>
      </c>
      <c r="H36" s="31" t="s">
        <v>171</v>
      </c>
      <c r="I36" s="30" t="s">
        <v>158</v>
      </c>
      <c r="J36" s="8"/>
      <c r="K36" s="36">
        <v>12500</v>
      </c>
      <c r="L36" s="4">
        <f t="shared" si="5"/>
        <v>0</v>
      </c>
      <c r="M36" s="35">
        <v>0.2</v>
      </c>
      <c r="N36" s="4">
        <f t="shared" si="6"/>
        <v>0</v>
      </c>
      <c r="O36" s="4">
        <f t="shared" si="7"/>
        <v>0</v>
      </c>
    </row>
    <row r="37" spans="1:15" ht="48.75" outlineLevel="2" thickBot="1">
      <c r="A37" s="26" t="s">
        <v>152</v>
      </c>
      <c r="B37" s="6" t="s">
        <v>47</v>
      </c>
      <c r="C37" s="3">
        <v>18</v>
      </c>
      <c r="D37" s="6" t="s">
        <v>16</v>
      </c>
      <c r="E37" s="45" t="s">
        <v>229</v>
      </c>
      <c r="F37" s="6" t="s">
        <v>4</v>
      </c>
      <c r="G37" s="6" t="s">
        <v>46</v>
      </c>
      <c r="H37" s="32" t="s">
        <v>18</v>
      </c>
      <c r="I37" s="30" t="s">
        <v>158</v>
      </c>
      <c r="J37" s="8"/>
      <c r="K37" s="36">
        <v>3990</v>
      </c>
      <c r="L37" s="4">
        <f t="shared" si="5"/>
        <v>0</v>
      </c>
      <c r="M37" s="35">
        <v>0.2</v>
      </c>
      <c r="N37" s="4">
        <f t="shared" si="6"/>
        <v>0</v>
      </c>
      <c r="O37" s="4">
        <f t="shared" si="7"/>
        <v>0</v>
      </c>
    </row>
    <row r="38" spans="1:15" customFormat="1" ht="15.75" thickBot="1">
      <c r="A38" s="42" t="s">
        <v>155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27">
        <f>SUBTOTAL(9,L20:L37)</f>
        <v>0</v>
      </c>
      <c r="M38" s="28"/>
      <c r="N38" s="29">
        <f>SUBTOTAL(9,N20:N37)</f>
        <v>0</v>
      </c>
      <c r="O38" s="29">
        <f>SUBTOTAL(9,O20:O37)</f>
        <v>0</v>
      </c>
    </row>
    <row r="39" spans="1:15" ht="36" outlineLevel="2">
      <c r="A39" s="26" t="s">
        <v>153</v>
      </c>
      <c r="B39" s="6" t="s">
        <v>77</v>
      </c>
      <c r="C39" s="3">
        <v>1</v>
      </c>
      <c r="D39" s="6" t="s">
        <v>78</v>
      </c>
      <c r="E39" s="45" t="s">
        <v>230</v>
      </c>
      <c r="F39" s="6" t="s">
        <v>4</v>
      </c>
      <c r="G39" s="6" t="s">
        <v>79</v>
      </c>
      <c r="H39" s="30" t="s">
        <v>173</v>
      </c>
      <c r="I39" s="30" t="s">
        <v>172</v>
      </c>
      <c r="J39" s="8"/>
      <c r="K39" s="33">
        <v>93000</v>
      </c>
      <c r="L39" s="4">
        <f>J39*K39</f>
        <v>0</v>
      </c>
      <c r="M39" s="35">
        <v>0.2</v>
      </c>
      <c r="N39" s="4">
        <f t="shared" ref="N39:N73" si="8">L39*M39</f>
        <v>0</v>
      </c>
      <c r="O39" s="4">
        <f t="shared" ref="O39:O73" si="9">L39+N39</f>
        <v>0</v>
      </c>
    </row>
    <row r="40" spans="1:15" ht="36" outlineLevel="2">
      <c r="A40" s="26" t="s">
        <v>153</v>
      </c>
      <c r="B40" s="6" t="s">
        <v>77</v>
      </c>
      <c r="C40" s="3">
        <v>2</v>
      </c>
      <c r="D40" s="6" t="s">
        <v>80</v>
      </c>
      <c r="E40" s="45" t="s">
        <v>231</v>
      </c>
      <c r="F40" s="6" t="s">
        <v>4</v>
      </c>
      <c r="G40" s="6" t="s">
        <v>81</v>
      </c>
      <c r="H40" s="31" t="s">
        <v>173</v>
      </c>
      <c r="I40" s="30" t="s">
        <v>172</v>
      </c>
      <c r="J40" s="8"/>
      <c r="K40" s="7">
        <v>177000</v>
      </c>
      <c r="L40" s="4">
        <f t="shared" ref="L40:L73" si="10">J40*K40</f>
        <v>0</v>
      </c>
      <c r="M40" s="35">
        <v>0.2</v>
      </c>
      <c r="N40" s="4">
        <f t="shared" si="8"/>
        <v>0</v>
      </c>
      <c r="O40" s="4">
        <f t="shared" si="9"/>
        <v>0</v>
      </c>
    </row>
    <row r="41" spans="1:15" ht="36" outlineLevel="2">
      <c r="A41" s="26" t="s">
        <v>153</v>
      </c>
      <c r="B41" s="6" t="s">
        <v>77</v>
      </c>
      <c r="C41" s="3">
        <v>3</v>
      </c>
      <c r="D41" s="6" t="s">
        <v>82</v>
      </c>
      <c r="E41" s="45" t="s">
        <v>232</v>
      </c>
      <c r="F41" s="6" t="s">
        <v>4</v>
      </c>
      <c r="G41" s="6" t="s">
        <v>83</v>
      </c>
      <c r="H41" s="31" t="s">
        <v>173</v>
      </c>
      <c r="I41" s="30" t="s">
        <v>172</v>
      </c>
      <c r="J41" s="8"/>
      <c r="K41" s="7">
        <v>180000</v>
      </c>
      <c r="L41" s="4">
        <f t="shared" si="10"/>
        <v>0</v>
      </c>
      <c r="M41" s="35">
        <v>0.2</v>
      </c>
      <c r="N41" s="4">
        <f t="shared" si="8"/>
        <v>0</v>
      </c>
      <c r="O41" s="4">
        <f t="shared" si="9"/>
        <v>0</v>
      </c>
    </row>
    <row r="42" spans="1:15" ht="36" outlineLevel="2">
      <c r="A42" s="26" t="s">
        <v>153</v>
      </c>
      <c r="B42" s="6" t="s">
        <v>77</v>
      </c>
      <c r="C42" s="3">
        <v>4</v>
      </c>
      <c r="D42" s="6" t="s">
        <v>84</v>
      </c>
      <c r="E42" s="45" t="s">
        <v>233</v>
      </c>
      <c r="F42" s="6" t="s">
        <v>85</v>
      </c>
      <c r="G42" s="6" t="s">
        <v>7</v>
      </c>
      <c r="H42" s="31" t="s">
        <v>174</v>
      </c>
      <c r="I42" s="30" t="s">
        <v>172</v>
      </c>
      <c r="J42" s="8"/>
      <c r="K42" s="7">
        <v>22000</v>
      </c>
      <c r="L42" s="4">
        <f t="shared" si="10"/>
        <v>0</v>
      </c>
      <c r="M42" s="35">
        <v>0.2</v>
      </c>
      <c r="N42" s="4">
        <f t="shared" si="8"/>
        <v>0</v>
      </c>
      <c r="O42" s="4">
        <f t="shared" si="9"/>
        <v>0</v>
      </c>
    </row>
    <row r="43" spans="1:15" ht="36" outlineLevel="2">
      <c r="A43" s="26" t="s">
        <v>153</v>
      </c>
      <c r="B43" s="6" t="s">
        <v>77</v>
      </c>
      <c r="C43" s="3">
        <v>5</v>
      </c>
      <c r="D43" s="6" t="s">
        <v>86</v>
      </c>
      <c r="E43" s="45" t="s">
        <v>234</v>
      </c>
      <c r="F43" s="6" t="s">
        <v>85</v>
      </c>
      <c r="G43" s="6" t="s">
        <v>87</v>
      </c>
      <c r="H43" s="31" t="s">
        <v>175</v>
      </c>
      <c r="I43" s="30" t="s">
        <v>172</v>
      </c>
      <c r="J43" s="8"/>
      <c r="K43" s="7">
        <v>29000</v>
      </c>
      <c r="L43" s="4">
        <f t="shared" si="10"/>
        <v>0</v>
      </c>
      <c r="M43" s="35">
        <v>0.2</v>
      </c>
      <c r="N43" s="4">
        <f t="shared" si="8"/>
        <v>0</v>
      </c>
      <c r="O43" s="4">
        <f t="shared" si="9"/>
        <v>0</v>
      </c>
    </row>
    <row r="44" spans="1:15" ht="36" outlineLevel="2">
      <c r="A44" s="26" t="s">
        <v>153</v>
      </c>
      <c r="B44" s="6" t="s">
        <v>77</v>
      </c>
      <c r="C44" s="3">
        <v>6</v>
      </c>
      <c r="D44" s="6" t="s">
        <v>88</v>
      </c>
      <c r="E44" s="45" t="s">
        <v>235</v>
      </c>
      <c r="F44" s="6" t="s">
        <v>4</v>
      </c>
      <c r="G44" s="6" t="s">
        <v>89</v>
      </c>
      <c r="H44" s="31" t="s">
        <v>88</v>
      </c>
      <c r="I44" s="30" t="s">
        <v>172</v>
      </c>
      <c r="J44" s="8"/>
      <c r="K44" s="7">
        <v>5000</v>
      </c>
      <c r="L44" s="4">
        <f t="shared" si="10"/>
        <v>0</v>
      </c>
      <c r="M44" s="35">
        <v>0.2</v>
      </c>
      <c r="N44" s="4">
        <f t="shared" si="8"/>
        <v>0</v>
      </c>
      <c r="O44" s="4">
        <f t="shared" si="9"/>
        <v>0</v>
      </c>
    </row>
    <row r="45" spans="1:15" ht="36" outlineLevel="2">
      <c r="A45" s="26" t="s">
        <v>153</v>
      </c>
      <c r="B45" s="6" t="s">
        <v>77</v>
      </c>
      <c r="C45" s="3">
        <v>7</v>
      </c>
      <c r="D45" s="6" t="s">
        <v>90</v>
      </c>
      <c r="E45" s="45" t="s">
        <v>236</v>
      </c>
      <c r="F45" s="6" t="s">
        <v>4</v>
      </c>
      <c r="G45" s="6" t="s">
        <v>91</v>
      </c>
      <c r="H45" s="31" t="s">
        <v>176</v>
      </c>
      <c r="I45" s="30" t="s">
        <v>172</v>
      </c>
      <c r="J45" s="8"/>
      <c r="K45" s="7">
        <v>9000</v>
      </c>
      <c r="L45" s="4">
        <f t="shared" si="10"/>
        <v>0</v>
      </c>
      <c r="M45" s="35">
        <v>0.2</v>
      </c>
      <c r="N45" s="4">
        <f t="shared" si="8"/>
        <v>0</v>
      </c>
      <c r="O45" s="4">
        <f t="shared" si="9"/>
        <v>0</v>
      </c>
    </row>
    <row r="46" spans="1:15" customFormat="1" ht="36" outlineLevel="2">
      <c r="A46" s="26" t="s">
        <v>153</v>
      </c>
      <c r="B46" s="6" t="s">
        <v>77</v>
      </c>
      <c r="C46" s="3">
        <v>8</v>
      </c>
      <c r="D46" s="6" t="s">
        <v>92</v>
      </c>
      <c r="E46" s="45" t="s">
        <v>237</v>
      </c>
      <c r="F46" s="6" t="s">
        <v>85</v>
      </c>
      <c r="G46" s="6" t="s">
        <v>93</v>
      </c>
      <c r="H46" s="31" t="s">
        <v>177</v>
      </c>
      <c r="I46" s="30" t="s">
        <v>172</v>
      </c>
      <c r="J46" s="8"/>
      <c r="K46" s="7">
        <v>1100</v>
      </c>
      <c r="L46" s="4">
        <f t="shared" si="10"/>
        <v>0</v>
      </c>
      <c r="M46" s="35">
        <v>0.2</v>
      </c>
      <c r="N46" s="4">
        <f t="shared" si="8"/>
        <v>0</v>
      </c>
      <c r="O46" s="4">
        <f t="shared" si="9"/>
        <v>0</v>
      </c>
    </row>
    <row r="47" spans="1:15" ht="36" outlineLevel="2">
      <c r="A47" s="26" t="s">
        <v>153</v>
      </c>
      <c r="B47" s="6" t="s">
        <v>77</v>
      </c>
      <c r="C47" s="3">
        <v>9</v>
      </c>
      <c r="D47" s="6" t="s">
        <v>94</v>
      </c>
      <c r="E47" s="45" t="s">
        <v>238</v>
      </c>
      <c r="F47" s="6" t="s">
        <v>85</v>
      </c>
      <c r="G47" s="6" t="s">
        <v>29</v>
      </c>
      <c r="H47" s="31" t="s">
        <v>189</v>
      </c>
      <c r="I47" s="30" t="s">
        <v>172</v>
      </c>
      <c r="J47" s="8"/>
      <c r="K47" s="7">
        <v>12500</v>
      </c>
      <c r="L47" s="4">
        <f t="shared" si="10"/>
        <v>0</v>
      </c>
      <c r="M47" s="35">
        <v>0.2</v>
      </c>
      <c r="N47" s="4">
        <f t="shared" si="8"/>
        <v>0</v>
      </c>
      <c r="O47" s="4">
        <f t="shared" si="9"/>
        <v>0</v>
      </c>
    </row>
    <row r="48" spans="1:15" ht="36" outlineLevel="2">
      <c r="A48" s="26" t="s">
        <v>153</v>
      </c>
      <c r="B48" s="6" t="s">
        <v>77</v>
      </c>
      <c r="C48" s="3">
        <v>10</v>
      </c>
      <c r="D48" s="6" t="s">
        <v>95</v>
      </c>
      <c r="E48" s="45" t="s">
        <v>239</v>
      </c>
      <c r="F48" s="6" t="s">
        <v>4</v>
      </c>
      <c r="G48" s="6" t="s">
        <v>96</v>
      </c>
      <c r="H48" s="31" t="s">
        <v>178</v>
      </c>
      <c r="I48" s="30" t="s">
        <v>172</v>
      </c>
      <c r="J48" s="8"/>
      <c r="K48" s="7">
        <v>70000</v>
      </c>
      <c r="L48" s="4">
        <f t="shared" si="10"/>
        <v>0</v>
      </c>
      <c r="M48" s="35">
        <v>0.2</v>
      </c>
      <c r="N48" s="4">
        <f t="shared" si="8"/>
        <v>0</v>
      </c>
      <c r="O48" s="4">
        <f t="shared" si="9"/>
        <v>0</v>
      </c>
    </row>
    <row r="49" spans="1:15" ht="36" outlineLevel="2">
      <c r="A49" s="26" t="s">
        <v>153</v>
      </c>
      <c r="B49" s="6" t="s">
        <v>77</v>
      </c>
      <c r="C49" s="3">
        <v>11</v>
      </c>
      <c r="D49" s="6" t="s">
        <v>97</v>
      </c>
      <c r="E49" s="45" t="s">
        <v>240</v>
      </c>
      <c r="F49" s="6" t="s">
        <v>4</v>
      </c>
      <c r="G49" s="6" t="s">
        <v>98</v>
      </c>
      <c r="H49" s="31" t="s">
        <v>178</v>
      </c>
      <c r="I49" s="30" t="s">
        <v>172</v>
      </c>
      <c r="J49" s="8"/>
      <c r="K49" s="7">
        <v>80000</v>
      </c>
      <c r="L49" s="4">
        <f t="shared" si="10"/>
        <v>0</v>
      </c>
      <c r="M49" s="35">
        <v>0.2</v>
      </c>
      <c r="N49" s="4">
        <f t="shared" si="8"/>
        <v>0</v>
      </c>
      <c r="O49" s="4">
        <f t="shared" si="9"/>
        <v>0</v>
      </c>
    </row>
    <row r="50" spans="1:15" ht="36" outlineLevel="2">
      <c r="A50" s="26" t="s">
        <v>153</v>
      </c>
      <c r="B50" s="6" t="s">
        <v>77</v>
      </c>
      <c r="C50" s="3">
        <v>12</v>
      </c>
      <c r="D50" s="6" t="s">
        <v>99</v>
      </c>
      <c r="E50" s="45" t="s">
        <v>241</v>
      </c>
      <c r="F50" s="6" t="s">
        <v>4</v>
      </c>
      <c r="G50" s="6" t="s">
        <v>100</v>
      </c>
      <c r="H50" s="31" t="s">
        <v>178</v>
      </c>
      <c r="I50" s="30" t="s">
        <v>172</v>
      </c>
      <c r="J50" s="8"/>
      <c r="K50" s="7">
        <v>41510</v>
      </c>
      <c r="L50" s="4">
        <f t="shared" si="10"/>
        <v>0</v>
      </c>
      <c r="M50" s="35">
        <v>0.2</v>
      </c>
      <c r="N50" s="4">
        <f t="shared" si="8"/>
        <v>0</v>
      </c>
      <c r="O50" s="4">
        <f t="shared" si="9"/>
        <v>0</v>
      </c>
    </row>
    <row r="51" spans="1:15" ht="36" outlineLevel="2">
      <c r="A51" s="26" t="s">
        <v>153</v>
      </c>
      <c r="B51" s="6" t="s">
        <v>77</v>
      </c>
      <c r="C51" s="3">
        <v>13</v>
      </c>
      <c r="D51" s="6" t="s">
        <v>101</v>
      </c>
      <c r="E51" s="45" t="s">
        <v>242</v>
      </c>
      <c r="F51" s="6" t="s">
        <v>4</v>
      </c>
      <c r="G51" s="6" t="s">
        <v>98</v>
      </c>
      <c r="H51" s="31" t="s">
        <v>179</v>
      </c>
      <c r="I51" s="30" t="s">
        <v>172</v>
      </c>
      <c r="J51" s="8"/>
      <c r="K51" s="7">
        <v>89850</v>
      </c>
      <c r="L51" s="4">
        <f t="shared" si="10"/>
        <v>0</v>
      </c>
      <c r="M51" s="35">
        <v>0.2</v>
      </c>
      <c r="N51" s="4">
        <f t="shared" si="8"/>
        <v>0</v>
      </c>
      <c r="O51" s="4">
        <f t="shared" si="9"/>
        <v>0</v>
      </c>
    </row>
    <row r="52" spans="1:15" ht="36" outlineLevel="2">
      <c r="A52" s="26" t="s">
        <v>153</v>
      </c>
      <c r="B52" s="6" t="s">
        <v>77</v>
      </c>
      <c r="C52" s="3">
        <v>14</v>
      </c>
      <c r="D52" s="6" t="s">
        <v>102</v>
      </c>
      <c r="E52" s="45" t="s">
        <v>243</v>
      </c>
      <c r="F52" s="6" t="s">
        <v>4</v>
      </c>
      <c r="G52" s="6" t="s">
        <v>96</v>
      </c>
      <c r="H52" s="31" t="s">
        <v>178</v>
      </c>
      <c r="I52" s="30" t="s">
        <v>172</v>
      </c>
      <c r="J52" s="8"/>
      <c r="K52" s="7">
        <v>79500</v>
      </c>
      <c r="L52" s="4">
        <f t="shared" si="10"/>
        <v>0</v>
      </c>
      <c r="M52" s="35">
        <v>0.2</v>
      </c>
      <c r="N52" s="4">
        <f t="shared" si="8"/>
        <v>0</v>
      </c>
      <c r="O52" s="4">
        <f t="shared" si="9"/>
        <v>0</v>
      </c>
    </row>
    <row r="53" spans="1:15" ht="36" outlineLevel="2">
      <c r="A53" s="26" t="s">
        <v>153</v>
      </c>
      <c r="B53" s="6" t="s">
        <v>77</v>
      </c>
      <c r="C53" s="3">
        <v>15</v>
      </c>
      <c r="D53" s="6" t="s">
        <v>103</v>
      </c>
      <c r="E53" s="45" t="s">
        <v>244</v>
      </c>
      <c r="F53" s="6" t="s">
        <v>4</v>
      </c>
      <c r="G53" s="6" t="s">
        <v>104</v>
      </c>
      <c r="H53" s="31" t="s">
        <v>178</v>
      </c>
      <c r="I53" s="30" t="s">
        <v>172</v>
      </c>
      <c r="J53" s="8"/>
      <c r="K53" s="7">
        <v>100000</v>
      </c>
      <c r="L53" s="4">
        <f t="shared" si="10"/>
        <v>0</v>
      </c>
      <c r="M53" s="35">
        <v>0.2</v>
      </c>
      <c r="N53" s="4">
        <f t="shared" si="8"/>
        <v>0</v>
      </c>
      <c r="O53" s="4">
        <f t="shared" si="9"/>
        <v>0</v>
      </c>
    </row>
    <row r="54" spans="1:15" ht="36" outlineLevel="2">
      <c r="A54" s="26" t="s">
        <v>153</v>
      </c>
      <c r="B54" s="6" t="s">
        <v>77</v>
      </c>
      <c r="C54" s="3">
        <v>16</v>
      </c>
      <c r="D54" s="6" t="s">
        <v>105</v>
      </c>
      <c r="E54" s="45" t="s">
        <v>245</v>
      </c>
      <c r="F54" s="6" t="s">
        <v>85</v>
      </c>
      <c r="G54" s="6">
        <v>1</v>
      </c>
      <c r="H54" s="31" t="s">
        <v>180</v>
      </c>
      <c r="I54" s="30" t="s">
        <v>172</v>
      </c>
      <c r="J54" s="8"/>
      <c r="K54" s="7">
        <v>12800</v>
      </c>
      <c r="L54" s="4">
        <f t="shared" si="10"/>
        <v>0</v>
      </c>
      <c r="M54" s="35">
        <v>0.2</v>
      </c>
      <c r="N54" s="4">
        <f t="shared" si="8"/>
        <v>0</v>
      </c>
      <c r="O54" s="4">
        <f t="shared" si="9"/>
        <v>0</v>
      </c>
    </row>
    <row r="55" spans="1:15" ht="36" outlineLevel="2">
      <c r="A55" s="26" t="s">
        <v>153</v>
      </c>
      <c r="B55" s="6" t="s">
        <v>77</v>
      </c>
      <c r="C55" s="3">
        <v>17</v>
      </c>
      <c r="D55" s="6" t="s">
        <v>106</v>
      </c>
      <c r="E55" s="45" t="s">
        <v>246</v>
      </c>
      <c r="F55" s="6" t="s">
        <v>85</v>
      </c>
      <c r="G55" s="6">
        <v>1</v>
      </c>
      <c r="H55" s="31" t="s">
        <v>180</v>
      </c>
      <c r="I55" s="30" t="s">
        <v>172</v>
      </c>
      <c r="J55" s="8"/>
      <c r="K55" s="7">
        <v>25000</v>
      </c>
      <c r="L55" s="4">
        <f t="shared" si="10"/>
        <v>0</v>
      </c>
      <c r="M55" s="35">
        <v>0.2</v>
      </c>
      <c r="N55" s="4">
        <f t="shared" si="8"/>
        <v>0</v>
      </c>
      <c r="O55" s="4">
        <f t="shared" si="9"/>
        <v>0</v>
      </c>
    </row>
    <row r="56" spans="1:15" ht="36" outlineLevel="2">
      <c r="A56" s="26" t="s">
        <v>153</v>
      </c>
      <c r="B56" s="6" t="s">
        <v>77</v>
      </c>
      <c r="C56" s="3">
        <v>18</v>
      </c>
      <c r="D56" s="6" t="s">
        <v>107</v>
      </c>
      <c r="E56" s="45" t="s">
        <v>247</v>
      </c>
      <c r="F56" s="6" t="s">
        <v>4</v>
      </c>
      <c r="G56" s="6" t="s">
        <v>108</v>
      </c>
      <c r="H56" s="31" t="s">
        <v>75</v>
      </c>
      <c r="I56" s="30" t="s">
        <v>172</v>
      </c>
      <c r="J56" s="8"/>
      <c r="K56" s="7">
        <v>5000</v>
      </c>
      <c r="L56" s="4">
        <f t="shared" si="10"/>
        <v>0</v>
      </c>
      <c r="M56" s="35">
        <v>0.2</v>
      </c>
      <c r="N56" s="4">
        <f t="shared" si="8"/>
        <v>0</v>
      </c>
      <c r="O56" s="4">
        <f t="shared" si="9"/>
        <v>0</v>
      </c>
    </row>
    <row r="57" spans="1:15" customFormat="1" ht="36" outlineLevel="2">
      <c r="A57" s="26" t="s">
        <v>153</v>
      </c>
      <c r="B57" s="6" t="s">
        <v>77</v>
      </c>
      <c r="C57" s="3">
        <v>19</v>
      </c>
      <c r="D57" s="6" t="s">
        <v>109</v>
      </c>
      <c r="E57" s="45" t="s">
        <v>248</v>
      </c>
      <c r="F57" s="6" t="s">
        <v>4</v>
      </c>
      <c r="G57" s="6" t="s">
        <v>110</v>
      </c>
      <c r="H57" s="31" t="s">
        <v>181</v>
      </c>
      <c r="I57" s="30" t="s">
        <v>172</v>
      </c>
      <c r="J57" s="8"/>
      <c r="K57" s="7">
        <v>17700</v>
      </c>
      <c r="L57" s="4">
        <f t="shared" si="10"/>
        <v>0</v>
      </c>
      <c r="M57" s="35">
        <v>0.2</v>
      </c>
      <c r="N57" s="4">
        <f t="shared" si="8"/>
        <v>0</v>
      </c>
      <c r="O57" s="4">
        <f t="shared" si="9"/>
        <v>0</v>
      </c>
    </row>
    <row r="58" spans="1:15" customFormat="1" ht="36" outlineLevel="2">
      <c r="A58" s="26" t="s">
        <v>153</v>
      </c>
      <c r="B58" s="6" t="s">
        <v>77</v>
      </c>
      <c r="C58" s="3">
        <v>20</v>
      </c>
      <c r="D58" s="6" t="s">
        <v>111</v>
      </c>
      <c r="E58" s="45" t="s">
        <v>249</v>
      </c>
      <c r="F58" s="6" t="s">
        <v>4</v>
      </c>
      <c r="G58" s="6" t="s">
        <v>110</v>
      </c>
      <c r="H58" s="31" t="s">
        <v>181</v>
      </c>
      <c r="I58" s="30" t="s">
        <v>172</v>
      </c>
      <c r="J58" s="8"/>
      <c r="K58" s="7">
        <v>20200</v>
      </c>
      <c r="L58" s="4">
        <f t="shared" si="10"/>
        <v>0</v>
      </c>
      <c r="M58" s="35">
        <v>0.2</v>
      </c>
      <c r="N58" s="4">
        <f t="shared" si="8"/>
        <v>0</v>
      </c>
      <c r="O58" s="4">
        <f t="shared" si="9"/>
        <v>0</v>
      </c>
    </row>
    <row r="59" spans="1:15" customFormat="1" ht="36" outlineLevel="2">
      <c r="A59" s="26" t="s">
        <v>153</v>
      </c>
      <c r="B59" s="6" t="s">
        <v>77</v>
      </c>
      <c r="C59" s="3">
        <v>21</v>
      </c>
      <c r="D59" s="6" t="s">
        <v>112</v>
      </c>
      <c r="E59" s="45" t="s">
        <v>250</v>
      </c>
      <c r="F59" s="6" t="s">
        <v>4</v>
      </c>
      <c r="G59" s="6" t="s">
        <v>110</v>
      </c>
      <c r="H59" s="31" t="s">
        <v>181</v>
      </c>
      <c r="I59" s="30" t="s">
        <v>172</v>
      </c>
      <c r="J59" s="8"/>
      <c r="K59" s="7">
        <v>17700</v>
      </c>
      <c r="L59" s="4">
        <f t="shared" si="10"/>
        <v>0</v>
      </c>
      <c r="M59" s="35">
        <v>0.2</v>
      </c>
      <c r="N59" s="4">
        <f t="shared" si="8"/>
        <v>0</v>
      </c>
      <c r="O59" s="4">
        <f t="shared" si="9"/>
        <v>0</v>
      </c>
    </row>
    <row r="60" spans="1:15" customFormat="1" ht="36" outlineLevel="2">
      <c r="A60" s="26" t="s">
        <v>153</v>
      </c>
      <c r="B60" s="6" t="s">
        <v>77</v>
      </c>
      <c r="C60" s="3">
        <v>22</v>
      </c>
      <c r="D60" s="6" t="s">
        <v>113</v>
      </c>
      <c r="E60" s="45" t="s">
        <v>251</v>
      </c>
      <c r="F60" s="6" t="s">
        <v>4</v>
      </c>
      <c r="G60" s="6" t="s">
        <v>110</v>
      </c>
      <c r="H60" s="31" t="s">
        <v>181</v>
      </c>
      <c r="I60" s="30" t="s">
        <v>172</v>
      </c>
      <c r="J60" s="8"/>
      <c r="K60" s="7">
        <v>22500</v>
      </c>
      <c r="L60" s="4">
        <f t="shared" si="10"/>
        <v>0</v>
      </c>
      <c r="M60" s="35">
        <v>0.2</v>
      </c>
      <c r="N60" s="4">
        <f t="shared" si="8"/>
        <v>0</v>
      </c>
      <c r="O60" s="4">
        <f t="shared" si="9"/>
        <v>0</v>
      </c>
    </row>
    <row r="61" spans="1:15" ht="36" outlineLevel="2">
      <c r="A61" s="26" t="s">
        <v>153</v>
      </c>
      <c r="B61" s="6" t="s">
        <v>77</v>
      </c>
      <c r="C61" s="3">
        <v>23</v>
      </c>
      <c r="D61" s="6" t="s">
        <v>114</v>
      </c>
      <c r="E61" s="45" t="s">
        <v>252</v>
      </c>
      <c r="F61" s="6" t="s">
        <v>4</v>
      </c>
      <c r="G61" s="6" t="s">
        <v>110</v>
      </c>
      <c r="H61" s="31" t="s">
        <v>181</v>
      </c>
      <c r="I61" s="30" t="s">
        <v>172</v>
      </c>
      <c r="J61" s="8"/>
      <c r="K61" s="7">
        <v>22500</v>
      </c>
      <c r="L61" s="4">
        <f t="shared" si="10"/>
        <v>0</v>
      </c>
      <c r="M61" s="35">
        <v>0.2</v>
      </c>
      <c r="N61" s="4">
        <f t="shared" si="8"/>
        <v>0</v>
      </c>
      <c r="O61" s="4">
        <f t="shared" si="9"/>
        <v>0</v>
      </c>
    </row>
    <row r="62" spans="1:15" customFormat="1" ht="36" outlineLevel="2">
      <c r="A62" s="26" t="s">
        <v>153</v>
      </c>
      <c r="B62" s="6" t="s">
        <v>77</v>
      </c>
      <c r="C62" s="3">
        <v>24</v>
      </c>
      <c r="D62" s="6" t="s">
        <v>115</v>
      </c>
      <c r="E62" s="45" t="s">
        <v>253</v>
      </c>
      <c r="F62" s="6" t="s">
        <v>4</v>
      </c>
      <c r="G62" s="6" t="s">
        <v>116</v>
      </c>
      <c r="H62" s="31" t="s">
        <v>173</v>
      </c>
      <c r="I62" s="30" t="s">
        <v>172</v>
      </c>
      <c r="J62" s="8"/>
      <c r="K62" s="7">
        <v>225000</v>
      </c>
      <c r="L62" s="4">
        <f t="shared" si="10"/>
        <v>0</v>
      </c>
      <c r="M62" s="35">
        <v>0.2</v>
      </c>
      <c r="N62" s="4">
        <f t="shared" si="8"/>
        <v>0</v>
      </c>
      <c r="O62" s="4">
        <f t="shared" si="9"/>
        <v>0</v>
      </c>
    </row>
    <row r="63" spans="1:15" customFormat="1" ht="36" outlineLevel="2">
      <c r="A63" s="26" t="s">
        <v>153</v>
      </c>
      <c r="B63" s="6" t="s">
        <v>77</v>
      </c>
      <c r="C63" s="3">
        <v>25</v>
      </c>
      <c r="D63" s="6" t="s">
        <v>117</v>
      </c>
      <c r="E63" s="45" t="s">
        <v>254</v>
      </c>
      <c r="F63" s="6" t="s">
        <v>85</v>
      </c>
      <c r="G63" s="6">
        <v>1</v>
      </c>
      <c r="H63" s="31" t="s">
        <v>175</v>
      </c>
      <c r="I63" s="30" t="s">
        <v>172</v>
      </c>
      <c r="J63" s="8"/>
      <c r="K63" s="7">
        <v>42000</v>
      </c>
      <c r="L63" s="4">
        <f t="shared" si="10"/>
        <v>0</v>
      </c>
      <c r="M63" s="35">
        <v>0.2</v>
      </c>
      <c r="N63" s="4">
        <f t="shared" si="8"/>
        <v>0</v>
      </c>
      <c r="O63" s="4">
        <f t="shared" si="9"/>
        <v>0</v>
      </c>
    </row>
    <row r="64" spans="1:15" ht="36" outlineLevel="2">
      <c r="A64" s="26" t="s">
        <v>153</v>
      </c>
      <c r="B64" s="6" t="s">
        <v>77</v>
      </c>
      <c r="C64" s="3">
        <v>26</v>
      </c>
      <c r="D64" s="6" t="s">
        <v>118</v>
      </c>
      <c r="E64" s="45" t="s">
        <v>255</v>
      </c>
      <c r="F64" s="6" t="s">
        <v>4</v>
      </c>
      <c r="G64" s="6" t="s">
        <v>119</v>
      </c>
      <c r="H64" s="31" t="s">
        <v>182</v>
      </c>
      <c r="I64" s="30" t="s">
        <v>172</v>
      </c>
      <c r="J64" s="8"/>
      <c r="K64" s="7">
        <v>7800</v>
      </c>
      <c r="L64" s="4">
        <f t="shared" si="10"/>
        <v>0</v>
      </c>
      <c r="M64" s="35">
        <v>0.2</v>
      </c>
      <c r="N64" s="4">
        <f t="shared" si="8"/>
        <v>0</v>
      </c>
      <c r="O64" s="4">
        <f t="shared" si="9"/>
        <v>0</v>
      </c>
    </row>
    <row r="65" spans="1:15" customFormat="1" ht="36" outlineLevel="2">
      <c r="A65" s="26" t="s">
        <v>153</v>
      </c>
      <c r="B65" s="6" t="s">
        <v>77</v>
      </c>
      <c r="C65" s="3">
        <v>27</v>
      </c>
      <c r="D65" s="6" t="s">
        <v>120</v>
      </c>
      <c r="E65" s="45" t="s">
        <v>256</v>
      </c>
      <c r="F65" s="6" t="s">
        <v>4</v>
      </c>
      <c r="G65" s="6" t="s">
        <v>119</v>
      </c>
      <c r="H65" s="31" t="s">
        <v>183</v>
      </c>
      <c r="I65" s="30" t="s">
        <v>172</v>
      </c>
      <c r="J65" s="8"/>
      <c r="K65" s="7">
        <v>14900</v>
      </c>
      <c r="L65" s="4">
        <f t="shared" si="10"/>
        <v>0</v>
      </c>
      <c r="M65" s="35">
        <v>0.2</v>
      </c>
      <c r="N65" s="4">
        <f t="shared" si="8"/>
        <v>0</v>
      </c>
      <c r="O65" s="4">
        <f t="shared" si="9"/>
        <v>0</v>
      </c>
    </row>
    <row r="66" spans="1:15" ht="48" outlineLevel="2">
      <c r="A66" s="26" t="s">
        <v>153</v>
      </c>
      <c r="B66" s="6" t="s">
        <v>77</v>
      </c>
      <c r="C66" s="3">
        <v>28</v>
      </c>
      <c r="D66" s="6" t="s">
        <v>121</v>
      </c>
      <c r="E66" s="45" t="s">
        <v>257</v>
      </c>
      <c r="F66" s="6" t="s">
        <v>4</v>
      </c>
      <c r="G66" s="6" t="s">
        <v>122</v>
      </c>
      <c r="H66" s="31" t="s">
        <v>184</v>
      </c>
      <c r="I66" s="30" t="s">
        <v>172</v>
      </c>
      <c r="J66" s="8"/>
      <c r="K66" s="7">
        <v>30000</v>
      </c>
      <c r="L66" s="4">
        <f t="shared" si="10"/>
        <v>0</v>
      </c>
      <c r="M66" s="35">
        <v>0.1</v>
      </c>
      <c r="N66" s="4">
        <f t="shared" si="8"/>
        <v>0</v>
      </c>
      <c r="O66" s="4">
        <f t="shared" si="9"/>
        <v>0</v>
      </c>
    </row>
    <row r="67" spans="1:15" ht="36" outlineLevel="2">
      <c r="A67" s="26" t="s">
        <v>153</v>
      </c>
      <c r="B67" s="6" t="s">
        <v>77</v>
      </c>
      <c r="C67" s="3">
        <v>29</v>
      </c>
      <c r="D67" s="6" t="s">
        <v>123</v>
      </c>
      <c r="E67" s="45" t="s">
        <v>258</v>
      </c>
      <c r="F67" s="6" t="s">
        <v>4</v>
      </c>
      <c r="G67" s="6" t="s">
        <v>122</v>
      </c>
      <c r="H67" s="31" t="s">
        <v>185</v>
      </c>
      <c r="I67" s="30" t="s">
        <v>172</v>
      </c>
      <c r="J67" s="8"/>
      <c r="K67" s="7">
        <v>8000</v>
      </c>
      <c r="L67" s="4">
        <f t="shared" si="10"/>
        <v>0</v>
      </c>
      <c r="M67" s="35">
        <v>0.1</v>
      </c>
      <c r="N67" s="4">
        <f t="shared" si="8"/>
        <v>0</v>
      </c>
      <c r="O67" s="4">
        <f t="shared" si="9"/>
        <v>0</v>
      </c>
    </row>
    <row r="68" spans="1:15" ht="36" outlineLevel="2">
      <c r="A68" s="26" t="s">
        <v>153</v>
      </c>
      <c r="B68" s="6" t="s">
        <v>77</v>
      </c>
      <c r="C68" s="3">
        <v>30</v>
      </c>
      <c r="D68" s="6" t="s">
        <v>124</v>
      </c>
      <c r="E68" s="45" t="s">
        <v>259</v>
      </c>
      <c r="F68" s="6" t="s">
        <v>4</v>
      </c>
      <c r="G68" s="6" t="s">
        <v>122</v>
      </c>
      <c r="H68" s="31" t="s">
        <v>186</v>
      </c>
      <c r="I68" s="30" t="s">
        <v>172</v>
      </c>
      <c r="J68" s="8"/>
      <c r="K68" s="7">
        <v>22000</v>
      </c>
      <c r="L68" s="4">
        <f t="shared" si="10"/>
        <v>0</v>
      </c>
      <c r="M68" s="35">
        <v>0.1</v>
      </c>
      <c r="N68" s="4">
        <f t="shared" si="8"/>
        <v>0</v>
      </c>
      <c r="O68" s="4">
        <f t="shared" si="9"/>
        <v>0</v>
      </c>
    </row>
    <row r="69" spans="1:15" ht="36" outlineLevel="2">
      <c r="A69" s="26" t="s">
        <v>153</v>
      </c>
      <c r="B69" s="6" t="s">
        <v>77</v>
      </c>
      <c r="C69" s="3">
        <v>31</v>
      </c>
      <c r="D69" s="6" t="s">
        <v>125</v>
      </c>
      <c r="E69" s="45" t="s">
        <v>260</v>
      </c>
      <c r="F69" s="6" t="s">
        <v>4</v>
      </c>
      <c r="G69" s="6" t="s">
        <v>119</v>
      </c>
      <c r="H69" s="31" t="s">
        <v>187</v>
      </c>
      <c r="I69" s="30" t="s">
        <v>172</v>
      </c>
      <c r="J69" s="8"/>
      <c r="K69" s="7">
        <v>15000</v>
      </c>
      <c r="L69" s="4">
        <f t="shared" si="10"/>
        <v>0</v>
      </c>
      <c r="M69" s="35">
        <v>0.2</v>
      </c>
      <c r="N69" s="4">
        <f t="shared" si="8"/>
        <v>0</v>
      </c>
      <c r="O69" s="4">
        <f t="shared" si="9"/>
        <v>0</v>
      </c>
    </row>
    <row r="70" spans="1:15" ht="36" outlineLevel="2">
      <c r="A70" s="26" t="s">
        <v>153</v>
      </c>
      <c r="B70" s="6" t="s">
        <v>77</v>
      </c>
      <c r="C70" s="3">
        <v>32</v>
      </c>
      <c r="D70" s="6" t="s">
        <v>126</v>
      </c>
      <c r="E70" s="45" t="s">
        <v>261</v>
      </c>
      <c r="F70" s="6" t="s">
        <v>4</v>
      </c>
      <c r="G70" s="6" t="s">
        <v>119</v>
      </c>
      <c r="H70" s="31" t="s">
        <v>187</v>
      </c>
      <c r="I70" s="30" t="s">
        <v>172</v>
      </c>
      <c r="J70" s="8"/>
      <c r="K70" s="7">
        <v>20000</v>
      </c>
      <c r="L70" s="4">
        <f t="shared" si="10"/>
        <v>0</v>
      </c>
      <c r="M70" s="35">
        <v>0.2</v>
      </c>
      <c r="N70" s="4">
        <f t="shared" si="8"/>
        <v>0</v>
      </c>
      <c r="O70" s="4">
        <f t="shared" si="9"/>
        <v>0</v>
      </c>
    </row>
    <row r="71" spans="1:15" customFormat="1" ht="36" outlineLevel="2">
      <c r="A71" s="26" t="s">
        <v>153</v>
      </c>
      <c r="B71" s="6" t="s">
        <v>77</v>
      </c>
      <c r="C71" s="3">
        <v>33</v>
      </c>
      <c r="D71" s="6" t="s">
        <v>127</v>
      </c>
      <c r="E71" s="45" t="s">
        <v>262</v>
      </c>
      <c r="F71" s="6" t="s">
        <v>4</v>
      </c>
      <c r="G71" s="6" t="s">
        <v>5</v>
      </c>
      <c r="H71" s="31" t="s">
        <v>183</v>
      </c>
      <c r="I71" s="30" t="s">
        <v>172</v>
      </c>
      <c r="J71" s="8"/>
      <c r="K71" s="7">
        <v>25500</v>
      </c>
      <c r="L71" s="4">
        <f t="shared" si="10"/>
        <v>0</v>
      </c>
      <c r="M71" s="35">
        <v>0.2</v>
      </c>
      <c r="N71" s="4">
        <f t="shared" si="8"/>
        <v>0</v>
      </c>
      <c r="O71" s="4">
        <f t="shared" si="9"/>
        <v>0</v>
      </c>
    </row>
    <row r="72" spans="1:15" customFormat="1" ht="36" outlineLevel="2">
      <c r="A72" s="26" t="s">
        <v>153</v>
      </c>
      <c r="B72" s="6" t="s">
        <v>77</v>
      </c>
      <c r="C72" s="3">
        <v>34</v>
      </c>
      <c r="D72" s="6" t="s">
        <v>128</v>
      </c>
      <c r="E72" s="45" t="s">
        <v>263</v>
      </c>
      <c r="F72" s="6" t="s">
        <v>4</v>
      </c>
      <c r="G72" s="6" t="s">
        <v>104</v>
      </c>
      <c r="H72" s="31" t="s">
        <v>178</v>
      </c>
      <c r="I72" s="30" t="s">
        <v>172</v>
      </c>
      <c r="J72" s="8"/>
      <c r="K72" s="7">
        <v>100000</v>
      </c>
      <c r="L72" s="4">
        <f t="shared" si="10"/>
        <v>0</v>
      </c>
      <c r="M72" s="35">
        <v>0.2</v>
      </c>
      <c r="N72" s="4">
        <f t="shared" si="8"/>
        <v>0</v>
      </c>
      <c r="O72" s="4">
        <f t="shared" si="9"/>
        <v>0</v>
      </c>
    </row>
    <row r="73" spans="1:15" customFormat="1" ht="48.75" outlineLevel="2" thickBot="1">
      <c r="A73" s="26" t="s">
        <v>153</v>
      </c>
      <c r="B73" s="6" t="s">
        <v>77</v>
      </c>
      <c r="C73" s="3">
        <v>35</v>
      </c>
      <c r="D73" s="6" t="s">
        <v>129</v>
      </c>
      <c r="E73" s="45" t="s">
        <v>264</v>
      </c>
      <c r="F73" s="6" t="s">
        <v>130</v>
      </c>
      <c r="G73" s="6" t="s">
        <v>5</v>
      </c>
      <c r="H73" s="32" t="s">
        <v>188</v>
      </c>
      <c r="I73" s="30" t="s">
        <v>172</v>
      </c>
      <c r="J73" s="8"/>
      <c r="K73" s="34">
        <v>20000</v>
      </c>
      <c r="L73" s="4">
        <f t="shared" si="10"/>
        <v>0</v>
      </c>
      <c r="M73" s="35">
        <v>0.1</v>
      </c>
      <c r="N73" s="4">
        <f t="shared" si="8"/>
        <v>0</v>
      </c>
      <c r="O73" s="4">
        <f t="shared" si="9"/>
        <v>0</v>
      </c>
    </row>
    <row r="74" spans="1:15" customFormat="1" ht="15.75" thickBot="1">
      <c r="A74" s="42" t="s">
        <v>156</v>
      </c>
      <c r="B74" s="43"/>
      <c r="C74" s="43"/>
      <c r="D74" s="43"/>
      <c r="E74" s="43"/>
      <c r="F74" s="43"/>
      <c r="G74" s="43"/>
      <c r="H74" s="43"/>
      <c r="I74" s="43"/>
      <c r="J74" s="43"/>
      <c r="K74" s="44"/>
      <c r="L74" s="27">
        <f>SUBTOTAL(9,L39:L73)</f>
        <v>0</v>
      </c>
      <c r="M74" s="28"/>
      <c r="N74" s="29">
        <f>SUBTOTAL(9,N39:N73)</f>
        <v>0</v>
      </c>
      <c r="O74" s="29">
        <f>SUBTOTAL(9,O39:O73)</f>
        <v>0</v>
      </c>
    </row>
    <row r="75" spans="1:15" customFormat="1" ht="15.75" thickBot="1">
      <c r="A75" s="42" t="s">
        <v>193</v>
      </c>
      <c r="B75" s="43"/>
      <c r="C75" s="43"/>
      <c r="D75" s="43"/>
      <c r="E75" s="43"/>
      <c r="F75" s="43"/>
      <c r="G75" s="43"/>
      <c r="H75" s="43"/>
      <c r="I75" s="43"/>
      <c r="J75" s="43"/>
      <c r="K75" s="44"/>
      <c r="L75" s="27">
        <f>SUBTOTAL(9,L5:L74)</f>
        <v>0</v>
      </c>
      <c r="M75" s="28"/>
      <c r="N75" s="29">
        <f>SUBTOTAL(9,N5:N74)</f>
        <v>0</v>
      </c>
      <c r="O75" s="29">
        <f>SUBTOTAL(9,O5:O74)</f>
        <v>0</v>
      </c>
    </row>
  </sheetData>
  <mergeCells count="7">
    <mergeCell ref="A1:O1"/>
    <mergeCell ref="A2:O2"/>
    <mergeCell ref="A3:O3"/>
    <mergeCell ref="A75:K75"/>
    <mergeCell ref="A74:K74"/>
    <mergeCell ref="A38:K38"/>
    <mergeCell ref="A19:K19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139</v>
      </c>
      <c r="B1" s="19">
        <v>6786892550.8400059</v>
      </c>
    </row>
    <row r="3" spans="1:4">
      <c r="B3" s="18" t="s">
        <v>140</v>
      </c>
      <c r="C3" s="6" t="s">
        <v>141</v>
      </c>
      <c r="D3" s="6" t="s">
        <v>142</v>
      </c>
    </row>
    <row r="4" spans="1:4">
      <c r="A4" s="6">
        <v>1</v>
      </c>
      <c r="B4" s="18" t="s">
        <v>38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68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74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40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43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70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8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35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6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136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138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137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41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133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135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67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73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131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72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37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66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134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132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69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39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71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76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2021-07-30T10:06:21Z</cp:lastPrinted>
  <dcterms:created xsi:type="dcterms:W3CDTF">2021-06-18T20:01:58Z</dcterms:created>
  <dcterms:modified xsi:type="dcterms:W3CDTF">2021-08-16T14:16:59Z</dcterms:modified>
</cp:coreProperties>
</file>