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AC715D26-9F75-4703-A2C4-9B3CEE485D9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 l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L15" i="1" l="1"/>
  <c r="N14" i="1"/>
  <c r="O5" i="1"/>
  <c r="O14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15" i="1" l="1"/>
  <c r="D32" i="2"/>
  <c r="O15" i="1" l="1"/>
</calcChain>
</file>

<file path=xl/sharedStrings.xml><?xml version="1.0" encoding="utf-8"?>
<sst xmlns="http://schemas.openxmlformats.org/spreadsheetml/2006/main" count="124" uniqueCount="84">
  <si>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</si>
  <si>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</si>
  <si>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</si>
  <si>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</si>
  <si>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</si>
  <si>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</si>
  <si>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HPLC dijagnostika - TOSOH G8</t>
  </si>
  <si>
    <t>TSK gel G8 Varant Hsi</t>
  </si>
  <si>
    <t>1 komad</t>
  </si>
  <si>
    <t>Hsi Hemolisys&amp;Wash Solution -( L)</t>
  </si>
  <si>
    <t>5 x 2000 ml</t>
  </si>
  <si>
    <t>G8 Var Elution Buffer Hsi N. 1 (S) pouch</t>
  </si>
  <si>
    <t>800 ml</t>
  </si>
  <si>
    <t>G8 Var Elution Buffer Hsi N. 2 (S) pouch</t>
  </si>
  <si>
    <t>G8 Var Elution Buffer Hsi N. 3 (S) pouch</t>
  </si>
  <si>
    <t>Filter element G 8</t>
  </si>
  <si>
    <t>5 komada</t>
  </si>
  <si>
    <t>HLC-723G8 Maiintenence kit</t>
  </si>
  <si>
    <t>1 set</t>
  </si>
  <si>
    <t>Hemoglobin A1C Calibrator Set</t>
  </si>
  <si>
    <t>2 x 5 x 4 ml</t>
  </si>
  <si>
    <t>Hemoglobin A1C Control Set</t>
  </si>
  <si>
    <t>2 x 4 x 0,5ml</t>
  </si>
  <si>
    <t>LABTEH</t>
  </si>
  <si>
    <t>VICOR</t>
  </si>
  <si>
    <t>SUPERLAB</t>
  </si>
  <si>
    <t>MAGNA PHARMACIA</t>
  </si>
  <si>
    <t>NEOMEDICA</t>
  </si>
  <si>
    <t>YUNICOM</t>
  </si>
  <si>
    <t>PROMEDIA</t>
  </si>
  <si>
    <t>EURODIJAGNOSTIKA</t>
  </si>
  <si>
    <t>SCORE</t>
  </si>
  <si>
    <t>MEDIAKTIVA</t>
  </si>
  <si>
    <t>INTERLAB</t>
  </si>
  <si>
    <t>DIAGON</t>
  </si>
  <si>
    <t>REMED</t>
  </si>
  <si>
    <t>REMED/STIGA</t>
  </si>
  <si>
    <t>BIOTEC MEDICAL</t>
  </si>
  <si>
    <t>DIALAB</t>
  </si>
  <si>
    <t>ADOC</t>
  </si>
  <si>
    <t>PRIMAX</t>
  </si>
  <si>
    <t>MIT</t>
  </si>
  <si>
    <t>ELITECH</t>
  </si>
  <si>
    <t>UNI-CHEM</t>
  </si>
  <si>
    <t>elta 90</t>
  </si>
  <si>
    <t>BIOMEDICA MP</t>
  </si>
  <si>
    <t>VIVOGEN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</si>
  <si>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</si>
  <si>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</si>
  <si>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</si>
  <si>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</si>
  <si>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</si>
  <si>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</si>
  <si>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</si>
  <si>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</si>
  <si>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</si>
  <si>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</si>
  <si>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</si>
  <si>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</si>
  <si>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</si>
  <si>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</si>
  <si>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2</t>
  </si>
  <si>
    <t>Партија 2 укупно</t>
  </si>
  <si>
    <t>TOSOH CORPORATION, Japan</t>
  </si>
  <si>
    <t xml:space="preserve">G8 Variant Elution Buffer Hsi N. 1 (S) </t>
  </si>
  <si>
    <t xml:space="preserve">G8 Variant Elution Buffer Hsi N. 2 (S) </t>
  </si>
  <si>
    <t xml:space="preserve">G8 Variant Elution Buffer Hsi N. 3 (S) </t>
  </si>
  <si>
    <t>Група понуђача Labteh d.o.o. &amp; Euromedicina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</si>
  <si>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</si>
  <si>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</si>
  <si>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</si>
  <si>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</si>
  <si>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</si>
  <si>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</si>
  <si>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Шифре</t>
  </si>
  <si>
    <t>RGN210004</t>
  </si>
  <si>
    <t>RGN210005</t>
  </si>
  <si>
    <t>RGN210006</t>
  </si>
  <si>
    <t>RGN210007</t>
  </si>
  <si>
    <t>RGN210008</t>
  </si>
  <si>
    <t>RGN210009</t>
  </si>
  <si>
    <t>RGN210010</t>
  </si>
  <si>
    <t>RGN210011</t>
  </si>
  <si>
    <t>RGN210012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</si>
</sst>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  <charset val="238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9" fontId="3" fillId="0" borderId="15" xfId="0" applyNumberFormat="1" applyFont="1" applyFill="1" applyBorder="1" applyAlignment="1">
      <alignment horizontal="center" vertical="center"/>
    </xf>
    <xf numFmtId="4" fontId="33" fillId="27" borderId="14" xfId="0" applyNumberFormat="1" applyFont="1" applyFill="1" applyBorder="1" applyAlignment="1">
      <alignment horizontal="center" vertical="center"/>
    </xf>
    <xf numFmtId="4" fontId="33" fillId="27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3" xfId="105" xr:uid="{00000000-0005-0000-0000-000036000000}"/>
    <cellStyle name="Normal 16" xfId="21" xr:uid="{00000000-0005-0000-0000-000037000000}"/>
    <cellStyle name="Normal 2" xfId="7" xr:uid="{00000000-0005-0000-0000-000038000000}"/>
    <cellStyle name="Normal 2 16" xfId="14" xr:uid="{00000000-0005-0000-0000-000039000000}"/>
    <cellStyle name="Normal 2 17" xfId="15" xr:uid="{00000000-0005-0000-0000-00003A000000}"/>
    <cellStyle name="Normal 2 18" xfId="19" xr:uid="{00000000-0005-0000-0000-00003B000000}"/>
    <cellStyle name="Normal 2 18 2" xfId="98" xr:uid="{00000000-0005-0000-0000-00003C000000}"/>
    <cellStyle name="Normal 2 18 3" xfId="104" xr:uid="{00000000-0005-0000-0000-00003D000000}"/>
    <cellStyle name="Normal 2 2" xfId="65" xr:uid="{00000000-0005-0000-0000-00003E000000}"/>
    <cellStyle name="Normal 2 2 2" xfId="82" xr:uid="{00000000-0005-0000-0000-00003F000000}"/>
    <cellStyle name="Normal 2 3" xfId="64" xr:uid="{00000000-0005-0000-0000-000040000000}"/>
    <cellStyle name="Normal 2 3 2" xfId="99" xr:uid="{00000000-0005-0000-0000-000041000000}"/>
    <cellStyle name="Normal 2 4" xfId="81" xr:uid="{00000000-0005-0000-0000-000042000000}"/>
    <cellStyle name="Normal 3" xfId="8" xr:uid="{00000000-0005-0000-0000-000043000000}"/>
    <cellStyle name="Normal 3 2" xfId="9" xr:uid="{00000000-0005-0000-0000-000044000000}"/>
    <cellStyle name="Normal 3 2 2" xfId="100" xr:uid="{00000000-0005-0000-0000-000045000000}"/>
    <cellStyle name="Normal 3 3" xfId="16" xr:uid="{00000000-0005-0000-0000-000046000000}"/>
    <cellStyle name="Normal 4" xfId="18" xr:uid="{00000000-0005-0000-0000-000047000000}"/>
    <cellStyle name="Normal 4 2" xfId="66" xr:uid="{00000000-0005-0000-0000-000048000000}"/>
    <cellStyle name="Normal 4 2 2" xfId="84" xr:uid="{00000000-0005-0000-0000-000049000000}"/>
    <cellStyle name="Normal 4 3" xfId="83" xr:uid="{00000000-0005-0000-0000-00004A000000}"/>
    <cellStyle name="Normal 4 3 2" xfId="101" xr:uid="{00000000-0005-0000-0000-00004B000000}"/>
    <cellStyle name="Normal 5" xfId="2" xr:uid="{00000000-0005-0000-0000-00004C000000}"/>
    <cellStyle name="Normal 5 2" xfId="67" xr:uid="{00000000-0005-0000-0000-00004D000000}"/>
    <cellStyle name="Normal 5 3" xfId="102" xr:uid="{00000000-0005-0000-0000-00004E000000}"/>
    <cellStyle name="Normal 6" xfId="5" xr:uid="{00000000-0005-0000-0000-00004F000000}"/>
    <cellStyle name="Normal 6 2" xfId="85" xr:uid="{00000000-0005-0000-0000-000050000000}"/>
    <cellStyle name="Normal 6 3" xfId="68" xr:uid="{00000000-0005-0000-0000-000051000000}"/>
    <cellStyle name="Normal 7" xfId="4" xr:uid="{00000000-0005-0000-0000-000052000000}"/>
    <cellStyle name="Normal 7 2" xfId="69" xr:uid="{00000000-0005-0000-0000-000053000000}"/>
    <cellStyle name="Normal 8" xfId="13" xr:uid="{00000000-0005-0000-0000-000054000000}"/>
    <cellStyle name="Normal 9" xfId="25" xr:uid="{00000000-0005-0000-0000-000055000000}"/>
    <cellStyle name="Normal 9 2" xfId="103" xr:uid="{00000000-0005-0000-0000-000056000000}"/>
    <cellStyle name="Normal_Priznto djuture" xfId="1" xr:uid="{00000000-0005-0000-0000-000057000000}"/>
    <cellStyle name="Note 2" xfId="70" xr:uid="{00000000-0005-0000-0000-000059000000}"/>
    <cellStyle name="Note 2 2" xfId="78" xr:uid="{00000000-0005-0000-0000-00005A000000}"/>
    <cellStyle name="Note 2 3" xfId="94" xr:uid="{00000000-0005-0000-0000-00005B000000}"/>
    <cellStyle name="Output 2" xfId="71" xr:uid="{00000000-0005-0000-0000-00005C000000}"/>
    <cellStyle name="Output 2 2" xfId="79" xr:uid="{00000000-0005-0000-0000-00005D000000}"/>
    <cellStyle name="Output 2 3" xfId="86" xr:uid="{00000000-0005-0000-0000-00005E000000}"/>
    <cellStyle name="Output 2 4" xfId="88" xr:uid="{00000000-0005-0000-0000-00005F000000}"/>
    <cellStyle name="Output 2 5" xfId="92" xr:uid="{00000000-0005-0000-0000-000060000000}"/>
    <cellStyle name="Percent 2" xfId="72" xr:uid="{00000000-0005-0000-0000-000061000000}"/>
    <cellStyle name="Standard 2" xfId="12" xr:uid="{00000000-0005-0000-0000-000062000000}"/>
    <cellStyle name="Standard 3" xfId="11" xr:uid="{00000000-0005-0000-0000-000063000000}"/>
    <cellStyle name="Title 2" xfId="73" xr:uid="{00000000-0005-0000-0000-000064000000}"/>
    <cellStyle name="Total 2" xfId="74" xr:uid="{00000000-0005-0000-0000-000065000000}"/>
    <cellStyle name="Total 2 2" xfId="80" xr:uid="{00000000-0005-0000-0000-000066000000}"/>
    <cellStyle name="Total 2 3" xfId="87" xr:uid="{00000000-0005-0000-0000-000067000000}"/>
    <cellStyle name="Total 2 4" xfId="89" xr:uid="{00000000-0005-0000-0000-000068000000}"/>
    <cellStyle name="Total 2 5" xfId="93" xr:uid="{00000000-0005-0000-0000-000069000000}"/>
    <cellStyle name="Warning Text 2" xfId="75" xr:uid="{00000000-0005-0000-0000-00006A000000}"/>
    <cellStyle name="Нормалан 2" xfId="17" xr:uid="{00000000-0005-0000-0000-00006B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tabSelected="1" zoomScale="80" zoomScaleNormal="80" workbookViewId="0">
      <pane xSplit="3" ySplit="4" topLeftCell="D5" activePane="bottomRight" state="frozen"/>
      <selection pane="topRight" activeCell="F1" sqref="F1"/>
      <selection pane="bottomLeft" activeCell="A2" sqref="A2"/>
      <selection pane="bottomRight" activeCell="E5" sqref="E5:E13"/>
    </sheetView>
  </sheetViews>
  <sheetFormatPr defaultRowHeight="12" outlineLevelRow="2"/>
  <cols>
    <col min="1" max="1" width="15.42578125" style="24" customWidth="1"/>
    <col min="2" max="2" width="28.85546875" style="8" customWidth="1"/>
    <col min="3" max="3" width="9.140625" style="8"/>
    <col min="4" max="5" width="20.5703125" style="8" customWidth="1"/>
    <col min="6" max="6" width="10.7109375" style="8" customWidth="1"/>
    <col min="7" max="7" width="14" style="8" customWidth="1"/>
    <col min="8" max="8" width="20.140625" style="8" customWidth="1"/>
    <col min="9" max="9" width="16.42578125" style="8" customWidth="1"/>
    <col min="10" max="10" width="14.140625" style="10" bestFit="1" customWidth="1"/>
    <col min="11" max="11" width="16.42578125" style="23" customWidth="1"/>
    <col min="12" max="12" width="18.140625" style="23" customWidth="1"/>
    <col min="13" max="13" width="13.28515625" style="22" customWidth="1"/>
    <col min="14" max="15" width="16.140625" style="2" customWidth="1"/>
    <col min="16" max="16384" width="9.140625" style="2"/>
  </cols>
  <sheetData>
    <row r="1" spans="1:15" s="33" customFormat="1" ht="24" customHeight="1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34" customFormat="1" ht="24" customHeight="1">
      <c r="A2" s="39" t="s">
        <v>68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3" customFormat="1" ht="24.75" customHeight="1">
      <c r="A3" s="40" t="s">
        <v>67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24">
      <c r="A4" s="1" t="s">
        <v>55</v>
      </c>
      <c r="B4" s="1" t="s">
        <v>0</v>
      </c>
      <c r="C4" s="1" t="s">
        <v>56</v>
      </c>
      <c r="D4" s="1" t="s">
        <v>1</v>
      </c>
      <c r="E4" s="1" t="s">
        <v>74</v>
      </c>
      <c r="F4" s="1" t="s">
        <v>53</v>
      </c>
      <c r="G4" s="1" t="s">
        <v>54</v>
      </c>
      <c r="H4" s="1" t="s">
        <v>58</v>
      </c>
      <c r="I4" s="1" t="s">
        <v>2</v>
      </c>
      <c r="J4" s="1" t="s">
        <v>57</v>
      </c>
      <c r="K4" s="20" t="s">
        <v>71</v>
      </c>
      <c r="L4" s="20" t="s">
        <v>72</v>
      </c>
      <c r="M4" s="21" t="s">
        <v>59</v>
      </c>
      <c r="N4" s="1" t="s">
        <v>60</v>
      </c>
      <c r="O4" s="1" t="s">
        <v>73</v>
      </c>
    </row>
    <row r="5" spans="1:15" ht="36" outlineLevel="2">
      <c r="A5" s="25" t="s">
        <v>61</v>
      </c>
      <c r="B5" s="6" t="s">
        <v>6</v>
      </c>
      <c r="C5" s="3">
        <v>1</v>
      </c>
      <c r="D5" s="6" t="s">
        <v>7</v>
      </c>
      <c r="E5" s="41" t="s">
        <v>75</v>
      </c>
      <c r="F5" s="6" t="s">
        <v>4</v>
      </c>
      <c r="G5" s="6" t="s">
        <v>8</v>
      </c>
      <c r="H5" s="27" t="s">
        <v>7</v>
      </c>
      <c r="I5" s="27" t="s">
        <v>63</v>
      </c>
      <c r="J5" s="7"/>
      <c r="K5" s="28">
        <v>228888</v>
      </c>
      <c r="L5" s="4">
        <f t="shared" ref="L5:L13" si="0">J5*K5</f>
        <v>0</v>
      </c>
      <c r="M5" s="30">
        <v>0.2</v>
      </c>
      <c r="N5" s="4">
        <f t="shared" ref="N5:N13" si="1">L5*M5</f>
        <v>0</v>
      </c>
      <c r="O5" s="4">
        <f t="shared" ref="O5:O13" si="2">L5+N5</f>
        <v>0</v>
      </c>
    </row>
    <row r="6" spans="1:15" ht="36" outlineLevel="2">
      <c r="A6" s="25" t="s">
        <v>61</v>
      </c>
      <c r="B6" s="6" t="s">
        <v>6</v>
      </c>
      <c r="C6" s="3">
        <v>2</v>
      </c>
      <c r="D6" s="6" t="s">
        <v>9</v>
      </c>
      <c r="E6" s="41" t="s">
        <v>76</v>
      </c>
      <c r="F6" s="6" t="s">
        <v>4</v>
      </c>
      <c r="G6" s="6" t="s">
        <v>10</v>
      </c>
      <c r="H6" s="27" t="s">
        <v>9</v>
      </c>
      <c r="I6" s="27" t="s">
        <v>63</v>
      </c>
      <c r="J6" s="7"/>
      <c r="K6" s="4">
        <v>37899.61</v>
      </c>
      <c r="L6" s="4">
        <f t="shared" si="0"/>
        <v>0</v>
      </c>
      <c r="M6" s="30">
        <v>0.2</v>
      </c>
      <c r="N6" s="4">
        <f t="shared" si="1"/>
        <v>0</v>
      </c>
      <c r="O6" s="4">
        <f t="shared" si="2"/>
        <v>0</v>
      </c>
    </row>
    <row r="7" spans="1:15" ht="36" outlineLevel="2">
      <c r="A7" s="25" t="s">
        <v>61</v>
      </c>
      <c r="B7" s="6" t="s">
        <v>6</v>
      </c>
      <c r="C7" s="3">
        <v>3</v>
      </c>
      <c r="D7" s="6" t="s">
        <v>11</v>
      </c>
      <c r="E7" s="41" t="s">
        <v>77</v>
      </c>
      <c r="F7" s="6" t="s">
        <v>4</v>
      </c>
      <c r="G7" s="6" t="s">
        <v>12</v>
      </c>
      <c r="H7" s="27" t="s">
        <v>64</v>
      </c>
      <c r="I7" s="27" t="s">
        <v>63</v>
      </c>
      <c r="J7" s="7"/>
      <c r="K7" s="4">
        <v>18271.84</v>
      </c>
      <c r="L7" s="4">
        <f t="shared" si="0"/>
        <v>0</v>
      </c>
      <c r="M7" s="30">
        <v>0.2</v>
      </c>
      <c r="N7" s="4">
        <f t="shared" si="1"/>
        <v>0</v>
      </c>
      <c r="O7" s="4">
        <f t="shared" si="2"/>
        <v>0</v>
      </c>
    </row>
    <row r="8" spans="1:15" ht="36" outlineLevel="2">
      <c r="A8" s="25" t="s">
        <v>61</v>
      </c>
      <c r="B8" s="6" t="s">
        <v>6</v>
      </c>
      <c r="C8" s="3">
        <v>4</v>
      </c>
      <c r="D8" s="6" t="s">
        <v>13</v>
      </c>
      <c r="E8" s="41" t="s">
        <v>78</v>
      </c>
      <c r="F8" s="6" t="s">
        <v>4</v>
      </c>
      <c r="G8" s="6" t="s">
        <v>12</v>
      </c>
      <c r="H8" s="27" t="s">
        <v>65</v>
      </c>
      <c r="I8" s="27" t="s">
        <v>63</v>
      </c>
      <c r="J8" s="7"/>
      <c r="K8" s="4">
        <v>18271.84</v>
      </c>
      <c r="L8" s="4">
        <f t="shared" si="0"/>
        <v>0</v>
      </c>
      <c r="M8" s="30">
        <v>0.2</v>
      </c>
      <c r="N8" s="4">
        <f t="shared" si="1"/>
        <v>0</v>
      </c>
      <c r="O8" s="4">
        <f t="shared" si="2"/>
        <v>0</v>
      </c>
    </row>
    <row r="9" spans="1:15" ht="36" outlineLevel="2">
      <c r="A9" s="25" t="s">
        <v>61</v>
      </c>
      <c r="B9" s="6" t="s">
        <v>6</v>
      </c>
      <c r="C9" s="3">
        <v>5</v>
      </c>
      <c r="D9" s="6" t="s">
        <v>14</v>
      </c>
      <c r="E9" s="41" t="s">
        <v>79</v>
      </c>
      <c r="F9" s="6" t="s">
        <v>4</v>
      </c>
      <c r="G9" s="6" t="s">
        <v>12</v>
      </c>
      <c r="H9" s="27" t="s">
        <v>66</v>
      </c>
      <c r="I9" s="27" t="s">
        <v>63</v>
      </c>
      <c r="J9" s="7"/>
      <c r="K9" s="4">
        <v>18271.84</v>
      </c>
      <c r="L9" s="4">
        <f t="shared" si="0"/>
        <v>0</v>
      </c>
      <c r="M9" s="30">
        <v>0.2</v>
      </c>
      <c r="N9" s="4">
        <f t="shared" si="1"/>
        <v>0</v>
      </c>
      <c r="O9" s="4">
        <f t="shared" si="2"/>
        <v>0</v>
      </c>
    </row>
    <row r="10" spans="1:15" ht="36" outlineLevel="2">
      <c r="A10" s="25" t="s">
        <v>61</v>
      </c>
      <c r="B10" s="6" t="s">
        <v>6</v>
      </c>
      <c r="C10" s="3">
        <v>6</v>
      </c>
      <c r="D10" s="6" t="s">
        <v>15</v>
      </c>
      <c r="E10" s="41" t="s">
        <v>80</v>
      </c>
      <c r="F10" s="6" t="s">
        <v>4</v>
      </c>
      <c r="G10" s="6" t="s">
        <v>16</v>
      </c>
      <c r="H10" s="27" t="s">
        <v>15</v>
      </c>
      <c r="I10" s="27" t="s">
        <v>63</v>
      </c>
      <c r="J10" s="7"/>
      <c r="K10" s="4">
        <v>22080.959999999999</v>
      </c>
      <c r="L10" s="4">
        <f t="shared" si="0"/>
        <v>0</v>
      </c>
      <c r="M10" s="30">
        <v>0.2</v>
      </c>
      <c r="N10" s="4">
        <f t="shared" si="1"/>
        <v>0</v>
      </c>
      <c r="O10" s="4">
        <f t="shared" si="2"/>
        <v>0</v>
      </c>
    </row>
    <row r="11" spans="1:15" customFormat="1" ht="36" outlineLevel="2">
      <c r="A11" s="25" t="s">
        <v>61</v>
      </c>
      <c r="B11" s="6" t="s">
        <v>6</v>
      </c>
      <c r="C11" s="3">
        <v>7</v>
      </c>
      <c r="D11" s="6" t="s">
        <v>17</v>
      </c>
      <c r="E11" s="41" t="s">
        <v>81</v>
      </c>
      <c r="F11" s="6" t="s">
        <v>4</v>
      </c>
      <c r="G11" s="6" t="s">
        <v>18</v>
      </c>
      <c r="H11" s="27" t="s">
        <v>17</v>
      </c>
      <c r="I11" s="27" t="s">
        <v>63</v>
      </c>
      <c r="J11" s="7"/>
      <c r="K11" s="4">
        <v>116583</v>
      </c>
      <c r="L11" s="4">
        <f t="shared" si="0"/>
        <v>0</v>
      </c>
      <c r="M11" s="30">
        <v>0.2</v>
      </c>
      <c r="N11" s="4">
        <f t="shared" si="1"/>
        <v>0</v>
      </c>
      <c r="O11" s="4">
        <f t="shared" si="2"/>
        <v>0</v>
      </c>
    </row>
    <row r="12" spans="1:15" ht="36" outlineLevel="2">
      <c r="A12" s="25" t="s">
        <v>61</v>
      </c>
      <c r="B12" s="6" t="s">
        <v>6</v>
      </c>
      <c r="C12" s="3">
        <v>8</v>
      </c>
      <c r="D12" s="6" t="s">
        <v>19</v>
      </c>
      <c r="E12" s="41" t="s">
        <v>82</v>
      </c>
      <c r="F12" s="6" t="s">
        <v>4</v>
      </c>
      <c r="G12" s="6" t="s">
        <v>20</v>
      </c>
      <c r="H12" s="27" t="s">
        <v>19</v>
      </c>
      <c r="I12" s="27" t="s">
        <v>63</v>
      </c>
      <c r="J12" s="7"/>
      <c r="K12" s="4">
        <v>33663.199999999997</v>
      </c>
      <c r="L12" s="4">
        <f t="shared" si="0"/>
        <v>0</v>
      </c>
      <c r="M12" s="30">
        <v>0.2</v>
      </c>
      <c r="N12" s="4">
        <f t="shared" si="1"/>
        <v>0</v>
      </c>
      <c r="O12" s="4">
        <f t="shared" si="2"/>
        <v>0</v>
      </c>
    </row>
    <row r="13" spans="1:15" ht="36.75" outlineLevel="2" thickBot="1">
      <c r="A13" s="25" t="s">
        <v>61</v>
      </c>
      <c r="B13" s="6" t="s">
        <v>6</v>
      </c>
      <c r="C13" s="3">
        <v>9</v>
      </c>
      <c r="D13" s="6" t="s">
        <v>21</v>
      </c>
      <c r="E13" s="41" t="s">
        <v>83</v>
      </c>
      <c r="F13" s="6" t="s">
        <v>4</v>
      </c>
      <c r="G13" s="6" t="s">
        <v>22</v>
      </c>
      <c r="H13" s="27" t="s">
        <v>21</v>
      </c>
      <c r="I13" s="27" t="s">
        <v>63</v>
      </c>
      <c r="J13" s="7"/>
      <c r="K13" s="29">
        <v>33663.199999999997</v>
      </c>
      <c r="L13" s="4">
        <f t="shared" si="0"/>
        <v>0</v>
      </c>
      <c r="M13" s="30">
        <v>0.2</v>
      </c>
      <c r="N13" s="4">
        <f t="shared" si="1"/>
        <v>0</v>
      </c>
      <c r="O13" s="4">
        <f t="shared" si="2"/>
        <v>0</v>
      </c>
    </row>
    <row r="14" spans="1:15" customFormat="1" ht="15.75" thickBot="1">
      <c r="A14" s="35" t="s">
        <v>62</v>
      </c>
      <c r="B14" s="36"/>
      <c r="C14" s="36"/>
      <c r="D14" s="36"/>
      <c r="E14" s="36"/>
      <c r="F14" s="36"/>
      <c r="G14" s="36"/>
      <c r="H14" s="36"/>
      <c r="I14" s="36"/>
      <c r="J14" s="36"/>
      <c r="K14" s="37"/>
      <c r="L14" s="31">
        <f>SUBTOTAL(9,L5:L13)</f>
        <v>0</v>
      </c>
      <c r="M14" s="26"/>
      <c r="N14" s="32">
        <f>SUBTOTAL(9,N5:N13)</f>
        <v>0</v>
      </c>
      <c r="O14" s="32">
        <f>SUBTOTAL(9,O5:O13)</f>
        <v>0</v>
      </c>
    </row>
    <row r="15" spans="1:15" customFormat="1" ht="15.75" thickBot="1">
      <c r="A15" s="35" t="s">
        <v>70</v>
      </c>
      <c r="B15" s="36"/>
      <c r="C15" s="36"/>
      <c r="D15" s="36"/>
      <c r="E15" s="36"/>
      <c r="F15" s="36"/>
      <c r="G15" s="36"/>
      <c r="H15" s="36"/>
      <c r="I15" s="36"/>
      <c r="J15" s="36"/>
      <c r="K15" s="37"/>
      <c r="L15" s="31">
        <f>SUBTOTAL(9,L5:L14)</f>
        <v>0</v>
      </c>
      <c r="M15" s="26"/>
      <c r="N15" s="32">
        <f>SUBTOTAL(9,N5:N14)</f>
        <v>0</v>
      </c>
      <c r="O15" s="32">
        <f>SUBTOTAL(9,O5:O14)</f>
        <v>0</v>
      </c>
    </row>
  </sheetData>
  <mergeCells count="5">
    <mergeCell ref="A14:K14"/>
    <mergeCell ref="A15:K15"/>
    <mergeCell ref="A1:O1"/>
    <mergeCell ref="A2:O2"/>
    <mergeCell ref="A3:O3"/>
  </mergeCells>
  <pageMargins left="0.7" right="0.7" top="0.75" bottom="0.75" header="0.3" footer="0.3"/>
  <pageSetup paperSize="8" scale="7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4" customWidth="1"/>
    <col min="3" max="3" width="29.42578125" style="9" customWidth="1"/>
    <col min="4" max="4" width="11.42578125" customWidth="1"/>
  </cols>
  <sheetData>
    <row r="1" spans="1:4">
      <c r="A1" t="s">
        <v>49</v>
      </c>
      <c r="B1" s="18">
        <v>6786892550.8400059</v>
      </c>
    </row>
    <row r="3" spans="1:4">
      <c r="B3" s="17" t="s">
        <v>50</v>
      </c>
      <c r="C3" s="6" t="s">
        <v>51</v>
      </c>
      <c r="D3" s="6" t="s">
        <v>52</v>
      </c>
    </row>
    <row r="4" spans="1:4">
      <c r="A4" s="6">
        <v>1</v>
      </c>
      <c r="B4" s="17" t="s">
        <v>26</v>
      </c>
      <c r="C4" s="5">
        <v>1219231784.8900003</v>
      </c>
      <c r="D4" s="11">
        <f>C4/$C$32</f>
        <v>0.17964506963339183</v>
      </c>
    </row>
    <row r="5" spans="1:4">
      <c r="A5" s="6">
        <v>2</v>
      </c>
      <c r="B5" s="17" t="s">
        <v>33</v>
      </c>
      <c r="C5" s="5">
        <v>1164677148.0000012</v>
      </c>
      <c r="D5" s="11">
        <f>C5/$B$1</f>
        <v>0.17160683468546301</v>
      </c>
    </row>
    <row r="6" spans="1:4">
      <c r="A6" s="6">
        <v>3</v>
      </c>
      <c r="B6" s="17" t="s">
        <v>39</v>
      </c>
      <c r="C6" s="5">
        <v>934563507.10999954</v>
      </c>
      <c r="D6" s="11">
        <f t="shared" ref="D6:D31" si="0">C6/$B$1</f>
        <v>0.13770123810112916</v>
      </c>
    </row>
    <row r="7" spans="1:4">
      <c r="A7" s="6">
        <v>4</v>
      </c>
      <c r="B7" s="15" t="s">
        <v>3</v>
      </c>
      <c r="C7" s="5">
        <v>772227098.75999999</v>
      </c>
      <c r="D7" s="11">
        <f t="shared" si="0"/>
        <v>0.11378213121473719</v>
      </c>
    </row>
    <row r="8" spans="1:4">
      <c r="A8" s="6">
        <v>5</v>
      </c>
      <c r="B8" s="17" t="s">
        <v>28</v>
      </c>
      <c r="C8" s="5">
        <v>747708679.58000004</v>
      </c>
      <c r="D8" s="11">
        <f t="shared" si="0"/>
        <v>0.11016951778431457</v>
      </c>
    </row>
    <row r="9" spans="1:4" ht="17.25" customHeight="1">
      <c r="A9" s="6">
        <v>6</v>
      </c>
      <c r="B9" s="17" t="s">
        <v>30</v>
      </c>
      <c r="C9" s="5">
        <v>439475777.16999996</v>
      </c>
      <c r="D9" s="11">
        <f t="shared" si="0"/>
        <v>6.4753607616140407E-2</v>
      </c>
    </row>
    <row r="10" spans="1:4">
      <c r="A10" s="6">
        <v>7</v>
      </c>
      <c r="B10" s="19" t="s">
        <v>35</v>
      </c>
      <c r="C10" s="5">
        <v>420402230</v>
      </c>
      <c r="D10" s="11">
        <f t="shared" si="0"/>
        <v>6.1943257072482646E-2</v>
      </c>
    </row>
    <row r="11" spans="1:4">
      <c r="A11" s="6">
        <v>8</v>
      </c>
      <c r="B11" s="17" t="s">
        <v>23</v>
      </c>
      <c r="C11" s="5">
        <v>295831899</v>
      </c>
      <c r="D11" s="11">
        <f t="shared" si="0"/>
        <v>4.3588711149314605E-2</v>
      </c>
    </row>
    <row r="12" spans="1:4">
      <c r="A12" s="6">
        <v>9</v>
      </c>
      <c r="B12" s="17" t="s">
        <v>24</v>
      </c>
      <c r="C12" s="5">
        <v>199999848</v>
      </c>
      <c r="D12" s="11">
        <f t="shared" si="0"/>
        <v>2.946854491975805E-2</v>
      </c>
    </row>
    <row r="13" spans="1:4">
      <c r="A13" s="6">
        <v>10</v>
      </c>
      <c r="B13" s="17" t="s">
        <v>5</v>
      </c>
      <c r="C13" s="5">
        <v>126716354.72</v>
      </c>
      <c r="D13" s="11">
        <f t="shared" si="0"/>
        <v>1.8670747145439405E-2</v>
      </c>
    </row>
    <row r="14" spans="1:4">
      <c r="A14" s="6">
        <v>11</v>
      </c>
      <c r="B14" s="17" t="s">
        <v>46</v>
      </c>
      <c r="C14" s="5">
        <v>84944900</v>
      </c>
      <c r="D14" s="11">
        <f t="shared" si="0"/>
        <v>1.2516022518948892E-2</v>
      </c>
    </row>
    <row r="15" spans="1:4">
      <c r="A15" s="6">
        <v>12</v>
      </c>
      <c r="B15" s="17" t="s">
        <v>48</v>
      </c>
      <c r="C15" s="5">
        <v>76516600</v>
      </c>
      <c r="D15" s="11">
        <f t="shared" si="0"/>
        <v>1.1274172889407189E-2</v>
      </c>
    </row>
    <row r="16" spans="1:4">
      <c r="A16" s="6">
        <v>13</v>
      </c>
      <c r="B16" s="17" t="s">
        <v>47</v>
      </c>
      <c r="C16" s="5">
        <v>55540800</v>
      </c>
      <c r="D16" s="11">
        <f t="shared" si="0"/>
        <v>8.1835390178861423E-3</v>
      </c>
    </row>
    <row r="17" spans="1:4">
      <c r="A17" s="6">
        <v>14</v>
      </c>
      <c r="B17" s="17" t="s">
        <v>29</v>
      </c>
      <c r="C17" s="5">
        <v>48216077.560000002</v>
      </c>
      <c r="D17" s="11">
        <f t="shared" si="0"/>
        <v>7.1042936364201547E-3</v>
      </c>
    </row>
    <row r="18" spans="1:4">
      <c r="A18" s="6">
        <v>15</v>
      </c>
      <c r="B18" s="17" t="s">
        <v>43</v>
      </c>
      <c r="C18" s="5">
        <v>46057192</v>
      </c>
      <c r="D18" s="11">
        <f t="shared" si="0"/>
        <v>6.7861973141595637E-3</v>
      </c>
    </row>
    <row r="19" spans="1:4">
      <c r="A19" s="6">
        <v>16</v>
      </c>
      <c r="B19" s="17" t="s">
        <v>45</v>
      </c>
      <c r="C19" s="5">
        <v>22296987.199999999</v>
      </c>
      <c r="D19" s="11">
        <f t="shared" si="0"/>
        <v>3.2853013412213706E-3</v>
      </c>
    </row>
    <row r="20" spans="1:4">
      <c r="A20" s="6">
        <v>17</v>
      </c>
      <c r="B20" s="19" t="s">
        <v>32</v>
      </c>
      <c r="C20" s="5">
        <v>20487565</v>
      </c>
      <c r="D20" s="11">
        <f t="shared" si="0"/>
        <v>3.0186959417037298E-3</v>
      </c>
    </row>
    <row r="21" spans="1:4">
      <c r="A21" s="6">
        <v>18</v>
      </c>
      <c r="B21" s="17" t="s">
        <v>38</v>
      </c>
      <c r="C21" s="4">
        <v>18267940</v>
      </c>
      <c r="D21" s="11">
        <f t="shared" si="0"/>
        <v>2.691650098061299E-3</v>
      </c>
    </row>
    <row r="22" spans="1:4">
      <c r="A22" s="6">
        <v>19</v>
      </c>
      <c r="B22" s="17" t="s">
        <v>41</v>
      </c>
      <c r="C22" s="5">
        <v>17297120</v>
      </c>
      <c r="D22" s="11">
        <f t="shared" si="0"/>
        <v>2.5486067254533382E-3</v>
      </c>
    </row>
    <row r="23" spans="1:4">
      <c r="A23" s="6">
        <v>20</v>
      </c>
      <c r="B23" s="16" t="s">
        <v>37</v>
      </c>
      <c r="C23" s="5">
        <v>14351662</v>
      </c>
      <c r="D23" s="11">
        <f t="shared" si="0"/>
        <v>2.1146145887080106E-3</v>
      </c>
    </row>
    <row r="24" spans="1:4">
      <c r="A24" s="6">
        <v>21</v>
      </c>
      <c r="B24" s="17" t="s">
        <v>25</v>
      </c>
      <c r="C24" s="5">
        <v>12885051</v>
      </c>
      <c r="D24" s="11">
        <f t="shared" si="0"/>
        <v>1.8985199638095393E-3</v>
      </c>
    </row>
    <row r="25" spans="1:4">
      <c r="A25" s="6">
        <v>22</v>
      </c>
      <c r="B25" s="17" t="s">
        <v>31</v>
      </c>
      <c r="C25" s="5">
        <v>12253753</v>
      </c>
      <c r="D25" s="11">
        <f t="shared" si="0"/>
        <v>1.8055027257626714E-3</v>
      </c>
    </row>
    <row r="26" spans="1:4">
      <c r="A26" s="6">
        <v>23</v>
      </c>
      <c r="B26" s="17" t="s">
        <v>44</v>
      </c>
      <c r="C26" s="5">
        <v>9999176</v>
      </c>
      <c r="D26" s="11">
        <f t="shared" si="0"/>
        <v>1.4733069552961191E-3</v>
      </c>
    </row>
    <row r="27" spans="1:4">
      <c r="A27" s="6">
        <v>24</v>
      </c>
      <c r="B27" s="17" t="s">
        <v>42</v>
      </c>
      <c r="C27" s="5">
        <v>9635482</v>
      </c>
      <c r="D27" s="11">
        <f t="shared" si="0"/>
        <v>1.4197192496892303E-3</v>
      </c>
    </row>
    <row r="28" spans="1:4">
      <c r="A28" s="6">
        <v>25</v>
      </c>
      <c r="B28" s="17" t="s">
        <v>34</v>
      </c>
      <c r="C28" s="5">
        <v>7782670</v>
      </c>
      <c r="D28" s="11">
        <f t="shared" si="0"/>
        <v>1.146720673960979E-3</v>
      </c>
    </row>
    <row r="29" spans="1:4">
      <c r="A29" s="6">
        <v>26</v>
      </c>
      <c r="B29" s="16" t="s">
        <v>27</v>
      </c>
      <c r="C29" s="5">
        <v>5022305</v>
      </c>
      <c r="D29" s="11">
        <f t="shared" si="0"/>
        <v>7.4000066486663255E-4</v>
      </c>
    </row>
    <row r="30" spans="1:4">
      <c r="A30" s="6">
        <v>27</v>
      </c>
      <c r="B30" s="17" t="s">
        <v>36</v>
      </c>
      <c r="C30" s="5">
        <v>2849718.9</v>
      </c>
      <c r="D30" s="11">
        <f t="shared" si="0"/>
        <v>4.1988566617977378E-4</v>
      </c>
    </row>
    <row r="31" spans="1:4">
      <c r="A31" s="6">
        <v>28</v>
      </c>
      <c r="B31" s="17" t="s">
        <v>40</v>
      </c>
      <c r="C31" s="5">
        <v>1653223.95</v>
      </c>
      <c r="D31" s="11">
        <f t="shared" si="0"/>
        <v>2.4359070629391096E-4</v>
      </c>
    </row>
    <row r="32" spans="1:4" ht="30.75" customHeight="1">
      <c r="C32" s="12">
        <f>SUM(C4:C31)</f>
        <v>6786892550.8400011</v>
      </c>
      <c r="D32" s="13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specifikacija materijala</vt:lpstr>
      <vt:lpstr>po dobavljačima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2021-07-23T09:15:29Z</cp:lastPrinted>
  <dcterms:created xsi:type="dcterms:W3CDTF">2021-06-18T20:01:58Z</dcterms:created>
  <dcterms:modified xsi:type="dcterms:W3CDTF">2021-08-16T14:16:08Z</dcterms:modified>
</cp:coreProperties>
</file>