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F655AE77-8278-46DA-B506-4F5C33532561}" xr6:coauthVersionLast="36" xr6:coauthVersionMax="47" xr10:uidLastSave="{00000000-0000-0000-0000-000000000000}"/>
  <bookViews>
    <workbookView xWindow="-105" yWindow="-105" windowWidth="23250" windowHeight="1257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materijala'!$A$4:$O$4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N39" i="1" s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N81" i="1" s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 l="1"/>
  <c r="N95" i="1"/>
  <c r="O95" i="1" s="1"/>
  <c r="N83" i="1"/>
  <c r="O83" i="1" s="1"/>
  <c r="N71" i="1"/>
  <c r="O71" i="1" s="1"/>
  <c r="N59" i="1"/>
  <c r="O59" i="1" s="1"/>
  <c r="N47" i="1"/>
  <c r="O47" i="1" s="1"/>
  <c r="N35" i="1"/>
  <c r="O35" i="1" s="1"/>
  <c r="N23" i="1"/>
  <c r="O23" i="1" s="1"/>
  <c r="N11" i="1"/>
  <c r="O11" i="1" s="1"/>
  <c r="N94" i="1"/>
  <c r="O94" i="1" s="1"/>
  <c r="N82" i="1"/>
  <c r="O82" i="1" s="1"/>
  <c r="N70" i="1"/>
  <c r="O70" i="1" s="1"/>
  <c r="N58" i="1"/>
  <c r="O58" i="1" s="1"/>
  <c r="N46" i="1"/>
  <c r="O46" i="1" s="1"/>
  <c r="N34" i="1"/>
  <c r="O34" i="1" s="1"/>
  <c r="N22" i="1"/>
  <c r="O22" i="1" s="1"/>
  <c r="N10" i="1"/>
  <c r="O10" i="1" s="1"/>
  <c r="N92" i="1"/>
  <c r="O92" i="1" s="1"/>
  <c r="N80" i="1"/>
  <c r="O80" i="1" s="1"/>
  <c r="N68" i="1"/>
  <c r="O68" i="1" s="1"/>
  <c r="N56" i="1"/>
  <c r="O56" i="1" s="1"/>
  <c r="N44" i="1"/>
  <c r="O44" i="1" s="1"/>
  <c r="N32" i="1"/>
  <c r="O32" i="1" s="1"/>
  <c r="N20" i="1"/>
  <c r="O20" i="1" s="1"/>
  <c r="N8" i="1"/>
  <c r="O8" i="1" s="1"/>
  <c r="N67" i="1"/>
  <c r="O67" i="1" s="1"/>
  <c r="N19" i="1"/>
  <c r="O19" i="1" s="1"/>
  <c r="N43" i="1"/>
  <c r="O43" i="1" s="1"/>
  <c r="N79" i="1"/>
  <c r="O79" i="1" s="1"/>
  <c r="N31" i="1"/>
  <c r="O31" i="1" s="1"/>
  <c r="N91" i="1"/>
  <c r="O91" i="1" s="1"/>
  <c r="N7" i="1"/>
  <c r="N86" i="1"/>
  <c r="O86" i="1" s="1"/>
  <c r="N74" i="1"/>
  <c r="O74" i="1" s="1"/>
  <c r="N62" i="1"/>
  <c r="O62" i="1" s="1"/>
  <c r="N50" i="1"/>
  <c r="O50" i="1" s="1"/>
  <c r="N38" i="1"/>
  <c r="O38" i="1" s="1"/>
  <c r="N26" i="1"/>
  <c r="O26" i="1" s="1"/>
  <c r="N14" i="1"/>
  <c r="O14" i="1" s="1"/>
  <c r="N55" i="1"/>
  <c r="O55" i="1" s="1"/>
  <c r="N85" i="1"/>
  <c r="O85" i="1" s="1"/>
  <c r="N73" i="1"/>
  <c r="O73" i="1" s="1"/>
  <c r="N61" i="1"/>
  <c r="O61" i="1" s="1"/>
  <c r="N49" i="1"/>
  <c r="O49" i="1" s="1"/>
  <c r="N37" i="1"/>
  <c r="O37" i="1" s="1"/>
  <c r="N25" i="1"/>
  <c r="O25" i="1" s="1"/>
  <c r="N13" i="1"/>
  <c r="O13" i="1" s="1"/>
  <c r="N66" i="1"/>
  <c r="O66" i="1" s="1"/>
  <c r="N42" i="1"/>
  <c r="O42" i="1" s="1"/>
  <c r="N18" i="1"/>
  <c r="O18" i="1" s="1"/>
  <c r="N90" i="1"/>
  <c r="O90" i="1" s="1"/>
  <c r="N54" i="1"/>
  <c r="O54" i="1" s="1"/>
  <c r="N30" i="1"/>
  <c r="O30" i="1" s="1"/>
  <c r="N89" i="1"/>
  <c r="O89" i="1" s="1"/>
  <c r="N77" i="1"/>
  <c r="O77" i="1" s="1"/>
  <c r="N65" i="1"/>
  <c r="O65" i="1" s="1"/>
  <c r="N53" i="1"/>
  <c r="O53" i="1" s="1"/>
  <c r="N41" i="1"/>
  <c r="O41" i="1" s="1"/>
  <c r="N29" i="1"/>
  <c r="O29" i="1" s="1"/>
  <c r="N17" i="1"/>
  <c r="O17" i="1" s="1"/>
  <c r="N5" i="1"/>
  <c r="N78" i="1"/>
  <c r="O78" i="1" s="1"/>
  <c r="N88" i="1"/>
  <c r="O88" i="1" s="1"/>
  <c r="N76" i="1"/>
  <c r="O76" i="1" s="1"/>
  <c r="N64" i="1"/>
  <c r="O64" i="1" s="1"/>
  <c r="N52" i="1"/>
  <c r="O52" i="1" s="1"/>
  <c r="N40" i="1"/>
  <c r="O40" i="1" s="1"/>
  <c r="N28" i="1"/>
  <c r="O28" i="1" s="1"/>
  <c r="N16" i="1"/>
  <c r="O16" i="1" s="1"/>
  <c r="N6" i="1"/>
  <c r="O6" i="1" s="1"/>
  <c r="N87" i="1"/>
  <c r="O87" i="1" s="1"/>
  <c r="N75" i="1"/>
  <c r="O75" i="1" s="1"/>
  <c r="N63" i="1"/>
  <c r="O63" i="1" s="1"/>
  <c r="N51" i="1"/>
  <c r="O51" i="1" s="1"/>
  <c r="O39" i="1"/>
  <c r="N27" i="1"/>
  <c r="O27" i="1" s="1"/>
  <c r="N15" i="1"/>
  <c r="O15" i="1" s="1"/>
  <c r="N96" i="1"/>
  <c r="O96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12" i="1"/>
  <c r="O12" i="1" s="1"/>
  <c r="N93" i="1"/>
  <c r="O93" i="1" s="1"/>
  <c r="O81" i="1"/>
  <c r="N69" i="1"/>
  <c r="O69" i="1" s="1"/>
  <c r="N57" i="1"/>
  <c r="O57" i="1" s="1"/>
  <c r="N45" i="1"/>
  <c r="O45" i="1" s="1"/>
  <c r="N33" i="1"/>
  <c r="O33" i="1" s="1"/>
  <c r="N21" i="1"/>
  <c r="O21" i="1" s="1"/>
  <c r="N9" i="1"/>
  <c r="O9" i="1" s="1"/>
  <c r="L98" i="1" l="1"/>
  <c r="N97" i="1"/>
  <c r="O7" i="1"/>
  <c r="O5" i="1"/>
  <c r="O97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98" i="1" l="1"/>
  <c r="D32" i="2"/>
  <c r="O98" i="1" l="1"/>
</calcChain>
</file>

<file path=xl/sharedStrings.xml><?xml version="1.0" encoding="utf-8"?>
<sst xmlns="http://schemas.openxmlformats.org/spreadsheetml/2006/main" count="776" uniqueCount="332">
  <si>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</si>
  <si>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</si>
  <si>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</si>
  <si>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</si>
  <si>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</si>
  <si>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</si>
  <si>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1 komad</t>
  </si>
  <si>
    <t>LABTEH</t>
  </si>
  <si>
    <t>komad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</si>
  <si>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</si>
  <si>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</si>
  <si>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</si>
  <si>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</si>
  <si>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</si>
  <si>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</si>
  <si>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</si>
  <si>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</si>
  <si>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</si>
  <si>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</si>
  <si>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5x1 ml</t>
  </si>
  <si>
    <t>1 ml</t>
  </si>
  <si>
    <t>DIAGON</t>
  </si>
  <si>
    <t>REMED</t>
  </si>
  <si>
    <t>REMED/STIGA</t>
  </si>
  <si>
    <t>BIOTEC MEDICAL</t>
  </si>
  <si>
    <t>20 testova</t>
  </si>
  <si>
    <t>DIALAB</t>
  </si>
  <si>
    <t>10 x 100 ml</t>
  </si>
  <si>
    <t>5 ml</t>
  </si>
  <si>
    <t>25 ml</t>
  </si>
  <si>
    <t>ADOC</t>
  </si>
  <si>
    <t>PRIMAX</t>
  </si>
  <si>
    <t>MIT</t>
  </si>
  <si>
    <t>ELITECH</t>
  </si>
  <si>
    <t>UNI-CHEM</t>
  </si>
  <si>
    <t>elta 90</t>
  </si>
  <si>
    <t>kit</t>
  </si>
  <si>
    <t>150 testova</t>
  </si>
  <si>
    <t>BIOMEDICA MP</t>
  </si>
  <si>
    <t>VIVOGEN</t>
  </si>
  <si>
    <t>80 ml</t>
  </si>
  <si>
    <t>1x1 ml</t>
  </si>
  <si>
    <t>ALLURA MED</t>
  </si>
  <si>
    <t>Reagensi za sisteme za elektroforezu Capillarys 2 Flex Piercing, Capillarys 3 Terra, Capillarys, Hydrasys 2, Hydrasys 2 scan  (SEBIA)</t>
  </si>
  <si>
    <t xml:space="preserve"> CAPICLEAN rastvor</t>
  </si>
  <si>
    <t>1x25 ml</t>
  </si>
  <si>
    <t xml:space="preserve">ANTI IGD/IGE </t>
  </si>
  <si>
    <t>ANTISERUM  A-IgA PER</t>
  </si>
  <si>
    <t>1 x 0,6 ml</t>
  </si>
  <si>
    <t>ANTISERUM  A-IgG PER</t>
  </si>
  <si>
    <t>ANTISERUM  A-IgM PER</t>
  </si>
  <si>
    <t>ANTISERUM  FIX G-A-M-A-K-L</t>
  </si>
  <si>
    <t>ANTISERUM  IgD</t>
  </si>
  <si>
    <t>ANTISERUM  IgE</t>
  </si>
  <si>
    <t>ANTISERUM FIX-GAM-K-L</t>
  </si>
  <si>
    <t>ANTISERUM Kapa/Lambda</t>
  </si>
  <si>
    <t>ANTISERUM Kf-Lf MS</t>
  </si>
  <si>
    <t>Bins for used reagent cups</t>
  </si>
  <si>
    <t>CALIBRATOR HbA1C CAPILLARY CALIBRATOR</t>
  </si>
  <si>
    <t>CAPI 3 HbA1c</t>
  </si>
  <si>
    <t>Capillaris HbA1c</t>
  </si>
  <si>
    <t>CAPILLARYS 3 WASH SOLITION</t>
  </si>
  <si>
    <t>CDT TREATMENT SOLUTION</t>
  </si>
  <si>
    <t>CLEAN PROTECT</t>
  </si>
  <si>
    <t>CONTROL SERA NORMAL</t>
  </si>
  <si>
    <t xml:space="preserve">CSF CONTROL </t>
  </si>
  <si>
    <t>0,5 ml</t>
  </si>
  <si>
    <t>DESTAINING SOLUTION</t>
  </si>
  <si>
    <t>ENZYCONTROL</t>
  </si>
  <si>
    <t>FLUIDIL</t>
  </si>
  <si>
    <t>Hb A2 NORMAL CONTROL (5)</t>
  </si>
  <si>
    <t>Hb AFSC CONTROL</t>
  </si>
  <si>
    <t>MULTI-SYSTEM Hb A1c CAPILLARY CONTROLS (2)</t>
  </si>
  <si>
    <t>HIDRAGEL 1 BENCE JONES</t>
  </si>
  <si>
    <t>HIDRAGEL 3 CSF</t>
  </si>
  <si>
    <t>HYDRAGEL 1 IF</t>
  </si>
  <si>
    <t>HYDRAGEL 15 HR ACID VIOLET</t>
  </si>
  <si>
    <t>HYDRAGEL 15 ISO-PAL</t>
  </si>
  <si>
    <t>HYDRAGEL 2  BEN. JONES</t>
  </si>
  <si>
    <t>HYDRAGEL 2 IF</t>
  </si>
  <si>
    <t>HYDRAGEL 2 URINE PROFIL</t>
  </si>
  <si>
    <t>HYDRAGEL 30 β1-β2</t>
  </si>
  <si>
    <t>HYDRAGEL 4 BENCE JONES (M.D)</t>
  </si>
  <si>
    <t>HYDRAGEL 4 IF (SM) - ACID VIOLET</t>
  </si>
  <si>
    <t>HYDRAGEL 7 ACIDE HEMOGLOBIN</t>
  </si>
  <si>
    <t>HYDRAGEL 7 HEMOGLOBIN</t>
  </si>
  <si>
    <t>HYDRAGEL 7 HR ACID VIOLET</t>
  </si>
  <si>
    <t>HYDRAGEL 7 ISO-CK</t>
  </si>
  <si>
    <t>HYDRAGEL 7 ISO-LDH</t>
  </si>
  <si>
    <t>HYDRAGEL 7 LIPO+Lp(a)</t>
  </si>
  <si>
    <t>HYDRASIS WASH SOL.</t>
  </si>
  <si>
    <t>10 x 80 ml</t>
  </si>
  <si>
    <t>HYDRYGEL 5 PROTEINURIJA</t>
  </si>
  <si>
    <t>HYDRYGEl 7  β1-β2</t>
  </si>
  <si>
    <t>HYPERGAMMA CONTROL SERUM</t>
  </si>
  <si>
    <t>ISO-PAL CONTROL</t>
  </si>
  <si>
    <t xml:space="preserve">IT/IF CONTROL </t>
  </si>
  <si>
    <t>1 x 1,0 ml</t>
  </si>
  <si>
    <t>KIT CAPILLARYS CDT</t>
  </si>
  <si>
    <t>KIT CAPILLARYS HEMOGLOBIN(E)</t>
  </si>
  <si>
    <t>KIT CAPILLARYS PROTEIN(E) 6</t>
  </si>
  <si>
    <t>MASK URINE PROFIL</t>
  </si>
  <si>
    <t>HYDRAGEL 4 IF (DM) MAXI-KIT</t>
  </si>
  <si>
    <t>HYDRAGEL 9 IF (DM) MAXI-KIT</t>
  </si>
  <si>
    <t>MOLECULAR MASS CONTROL (5)</t>
  </si>
  <si>
    <t>FILTER PAPIR THICK</t>
  </si>
  <si>
    <t>FILTER PAPIR THIN</t>
  </si>
  <si>
    <t xml:space="preserve">PATHOLOGICAL  CDT CONTROL </t>
  </si>
  <si>
    <t>PATHOLOGICAL HbA2 CONTROL</t>
  </si>
  <si>
    <t>Reagens cups</t>
  </si>
  <si>
    <t>24 x 14</t>
  </si>
  <si>
    <t>SEGMENT 15 POS</t>
  </si>
  <si>
    <t>SEGMENT 18 POS</t>
  </si>
  <si>
    <t>TUBS AND CUPS FOR CONTROLS</t>
  </si>
  <si>
    <t>HYDRAGEL APPLICATORS 18 (10)</t>
  </si>
  <si>
    <t>HYDRAGEL APPLICATORS 15 (10)</t>
  </si>
  <si>
    <t>NORMAL CDT CONTROL (5)</t>
  </si>
  <si>
    <t>ANTISERA AND FIXATIVE (GAM. K. L) (DM)</t>
  </si>
  <si>
    <t>ANTISERA K &amp; L FREE LIGHT CHAINS (DM)</t>
  </si>
  <si>
    <t>HYDRAGEL 4 BENCE JONES (SM)</t>
  </si>
  <si>
    <t>HYDRAGEL 3 CSF ISOFOCUSING</t>
  </si>
  <si>
    <t>CAPILLARYS 3 CAPICLEAN</t>
  </si>
  <si>
    <t>GREEN DILUTION SEGMENTS (90)</t>
  </si>
  <si>
    <t>ANTISERA AND FIXATIVE IF (DM)</t>
  </si>
  <si>
    <t>ANTISERA URINE PROFIL(E) (DM)</t>
  </si>
  <si>
    <t>Hydrashift 2/4 daratumumab (20 testova)</t>
  </si>
  <si>
    <t>daratumumab CONTROL</t>
  </si>
  <si>
    <t>HYDRASHIFT 2/4 ACCESSORIES</t>
  </si>
  <si>
    <t>HYDRASYS DYNAMIC MASK</t>
  </si>
  <si>
    <t>SEGMENT HOLDER FOR DYNAMIC MASK</t>
  </si>
  <si>
    <t>ACCESSORIES FOR CSF FOCUSING</t>
  </si>
  <si>
    <t>ACCESSORIES FOR CSF (MS)</t>
  </si>
  <si>
    <t>ACCESSORIES FOR 1 IF / 1 BJ (MS)</t>
  </si>
  <si>
    <t>CAPILLARYS WASH SOLUTION (2 VIALS)</t>
  </si>
  <si>
    <t>2 bočice</t>
  </si>
  <si>
    <t>HYDRAGEL 7 ß1 ß2 (70 testova)</t>
  </si>
  <si>
    <t>70 testova</t>
  </si>
  <si>
    <t>HYDRAGEL 7 ISO-PAL (2 X 30 testova)</t>
  </si>
  <si>
    <t>2x 30 testova</t>
  </si>
  <si>
    <t>HYDRAGEL 15 PROTEIN(E) (150 testova)</t>
  </si>
  <si>
    <t>HYDRAGEL 15 ß1 - ß2 (150 testova)</t>
  </si>
  <si>
    <t>APPLICATORS 7 HYDRAGEL (10)</t>
  </si>
  <si>
    <t>10 kom</t>
  </si>
  <si>
    <t>IF SAMPLE DILUENT (80 ML)</t>
  </si>
  <si>
    <t>HYDRASYS IF ACCESSORIES (SM)</t>
  </si>
  <si>
    <t>0 komad</t>
  </si>
  <si>
    <t>CSF ISOFOCUSING DYNAMIC MASK GUIDE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</si>
  <si>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</si>
  <si>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</si>
  <si>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</si>
  <si>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</si>
  <si>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</si>
  <si>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</si>
  <si>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</si>
  <si>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</si>
  <si>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</si>
  <si>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</si>
  <si>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</si>
  <si>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</si>
  <si>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</si>
  <si>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220</t>
  </si>
  <si>
    <t>Партија 220 укупно</t>
  </si>
  <si>
    <t>CAPICLEAN</t>
  </si>
  <si>
    <t>Sebia, Francuska</t>
  </si>
  <si>
    <t>ANTI-Ig DE 0.5 mL (SM)</t>
  </si>
  <si>
    <t xml:space="preserve">ANTI-Ig A - PER </t>
  </si>
  <si>
    <t xml:space="preserve">ANTI-Ig G - PER </t>
  </si>
  <si>
    <t xml:space="preserve">ANTI-Ig M - PER </t>
  </si>
  <si>
    <t>IF ANTISERA AND FIXATIVE SOLUTION KIT (SM)</t>
  </si>
  <si>
    <t>ANTI-Ig D 1 mL (SM)</t>
  </si>
  <si>
    <t>ANTI-Ig E 1 mL (SM)</t>
  </si>
  <si>
    <t>(GAM. K. L) ANTISERA AND FIXATIVE SOLUTION KIT (SM)</t>
  </si>
  <si>
    <t xml:space="preserve">ANTI-KAPPA / LAMBDA - PER </t>
  </si>
  <si>
    <t>ANTISERA KIT FOR FREE LIGHT CHAINS K &amp; L (SM)</t>
  </si>
  <si>
    <t>Capi 3 Bins for Used Reagent Cups (5)</t>
  </si>
  <si>
    <t>Hb A1c CAPILLARY CALIBRATORS (2)</t>
  </si>
  <si>
    <t xml:space="preserve">CAPI 3 Hb A1c </t>
  </si>
  <si>
    <t xml:space="preserve">CAPILLARYS Hb A1c </t>
  </si>
  <si>
    <t>CAPILLARYS 3 WASH SOLUTION</t>
  </si>
  <si>
    <t>CDT SAMPLES TREATMENT SOLUTION</t>
  </si>
  <si>
    <t>Clean Protect</t>
  </si>
  <si>
    <t>NORMAL CONTROL (5)</t>
  </si>
  <si>
    <t>Hb A2 NORMAL  CONTROL (5)</t>
  </si>
  <si>
    <t>MULTI-SYSTEM Hb A1c CAPILLARY CONTROLS</t>
  </si>
  <si>
    <t>HYDRAGEL BENCE JONES</t>
  </si>
  <si>
    <t>HYDRAGEL CSF</t>
  </si>
  <si>
    <t>HYDRAGEL IF</t>
  </si>
  <si>
    <t>HYDRAGEL HR</t>
  </si>
  <si>
    <t>HYDRAGEL ISO-PAL</t>
  </si>
  <si>
    <t>HYDRAGEL URINE PROFIL(E)</t>
  </si>
  <si>
    <t>HYDRAGEL BETA1-BETA2</t>
  </si>
  <si>
    <t>HYDRAGEL ACID(E) HEMOGLOBIN(E)</t>
  </si>
  <si>
    <t>HYDRAGEL HEMOGLOBIN(E)</t>
  </si>
  <si>
    <t>HYDRAGEL ISO-CK</t>
  </si>
  <si>
    <t>HYDRAGEL ISO-LDH</t>
  </si>
  <si>
    <t>HYDRAGEL LIPO + Lp(a)</t>
  </si>
  <si>
    <t>HYDRASYS WASH SOLUTION</t>
  </si>
  <si>
    <t>HYDRAGEL 5 PROTEINURIE</t>
  </si>
  <si>
    <t>HYPERGAMMA CONTROL (5)</t>
  </si>
  <si>
    <t>IT / IF CONTROL</t>
  </si>
  <si>
    <t>CAPILLARYS CDT KIT</t>
  </si>
  <si>
    <t xml:space="preserve">CAPILLARYS HEMOGLOBIN(E) </t>
  </si>
  <si>
    <t>CAPILLARYS PROTEIN(E) 6 KIT</t>
  </si>
  <si>
    <t>URINE PROFIL(E) MASK (SM)</t>
  </si>
  <si>
    <t>MOLECULAR WEIGHT CONTROL</t>
  </si>
  <si>
    <t>THICK FILTER PAPERS / 10 (6)</t>
  </si>
  <si>
    <t>THIN FILTER PAPERS / 10 (6)</t>
  </si>
  <si>
    <t>CDT PATHOLOGICAL CONTROL</t>
  </si>
  <si>
    <t xml:space="preserve">Hb A2 PATHOLOGICAL  CONTROL </t>
  </si>
  <si>
    <t>Capi 3 Reagent Cups (24x14)</t>
  </si>
  <si>
    <t>15 WELLS ANTISERA SEGMENT (10)</t>
  </si>
  <si>
    <t>18 WELLS ANTISERA SEGMENT (10)</t>
  </si>
  <si>
    <t>TUBES AND CAPS FOR CONTROLS (20)</t>
  </si>
  <si>
    <t xml:space="preserve"> APPLICATORS HYDRAGEL 18 (10)</t>
  </si>
  <si>
    <t>APPLICATORS HYDRAGEL 15 (10)</t>
  </si>
  <si>
    <t>(GAM, K, L) ANTISERA AND FIXATIVE SOLUTION KIT</t>
  </si>
  <si>
    <t xml:space="preserve">ANTISERA KIT FOR FREE LIGHT CHAINS  K &amp; L </t>
  </si>
  <si>
    <t xml:space="preserve">IF ANTISERA AND FIXATIVE SOLUTION KIT </t>
  </si>
  <si>
    <t>Hydrashift 2/4 daratumumab (20 tests)</t>
  </si>
  <si>
    <t>ACCESSOIRES HYDRASHIFT 2/4</t>
  </si>
  <si>
    <t>DYNAMIC MASK</t>
  </si>
  <si>
    <t>SEGMENT HOLDER (DM)</t>
  </si>
  <si>
    <t>HYDRASYS CSF ISOFOCUSING ACCESSORIES</t>
  </si>
  <si>
    <t>HYDRASYS CSF ACCESSORIES (SM)</t>
  </si>
  <si>
    <t>HYDRASYS 1 IF / 1 BENCE JONES ACCESSORIES (SM)</t>
  </si>
  <si>
    <t>CAPILLARYS / MINICAP WASH SOLUTION (2)</t>
  </si>
  <si>
    <t>HYDRAGEL 7 ß1-ß2</t>
  </si>
  <si>
    <t>HYDRAGEL 7 ISO-PAL</t>
  </si>
  <si>
    <t xml:space="preserve">HYDRAGEL 15 PROTEIN(E) </t>
  </si>
  <si>
    <t>HYDRAGEL 15 ß1-ß2</t>
  </si>
  <si>
    <t>HYDRAGEL APPLICATORS 7 (10)</t>
  </si>
  <si>
    <t>IF SAMPLE DILUENT</t>
  </si>
  <si>
    <t>Група понуђача  Interlab Exim d.o.o. &amp; Eurodijagnostika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</si>
  <si>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</si>
  <si>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</si>
  <si>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</si>
  <si>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</si>
  <si>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</si>
  <si>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</si>
  <si>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</si>
  <si>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RGN216513</t>
  </si>
  <si>
    <t>RGN216514</t>
  </si>
  <si>
    <t>RGN216515</t>
  </si>
  <si>
    <t>RGN216516</t>
  </si>
  <si>
    <t>RGN216517</t>
  </si>
  <si>
    <t>RGN216518</t>
  </si>
  <si>
    <t>RGN216519</t>
  </si>
  <si>
    <t>RGN216520</t>
  </si>
  <si>
    <t>RGN216521</t>
  </si>
  <si>
    <t>RGN216522</t>
  </si>
  <si>
    <t>RGN216523</t>
  </si>
  <si>
    <t>RGN216524</t>
  </si>
  <si>
    <t>RGN216525</t>
  </si>
  <si>
    <t>RGN216526</t>
  </si>
  <si>
    <t>RGN216527</t>
  </si>
  <si>
    <t>RGN216528</t>
  </si>
  <si>
    <t>RGN216529</t>
  </si>
  <si>
    <t>RGN216530</t>
  </si>
  <si>
    <t>RGN216531</t>
  </si>
  <si>
    <t>RGN216532</t>
  </si>
  <si>
    <t>RGN216533</t>
  </si>
  <si>
    <t>RGN216534</t>
  </si>
  <si>
    <t>RGN216535</t>
  </si>
  <si>
    <t>RGN216536</t>
  </si>
  <si>
    <t>RGN216537</t>
  </si>
  <si>
    <t>RGN216538</t>
  </si>
  <si>
    <t>RGN216539</t>
  </si>
  <si>
    <t>RGN216540</t>
  </si>
  <si>
    <t>RGN216541</t>
  </si>
  <si>
    <t>RGN216542</t>
  </si>
  <si>
    <t>RGN216543</t>
  </si>
  <si>
    <t>RGN216544</t>
  </si>
  <si>
    <t>RGN216545</t>
  </si>
  <si>
    <t>RGN216546</t>
  </si>
  <si>
    <t>RGN216547</t>
  </si>
  <si>
    <t>RGN216548</t>
  </si>
  <si>
    <t>RGN216549</t>
  </si>
  <si>
    <t>RGN216550</t>
  </si>
  <si>
    <t>RGN216551</t>
  </si>
  <si>
    <t>RGN216552</t>
  </si>
  <si>
    <t>RGN216553</t>
  </si>
  <si>
    <t>RGN216554</t>
  </si>
  <si>
    <t>RGN216555</t>
  </si>
  <si>
    <t>RGN216556</t>
  </si>
  <si>
    <t>RGN216557</t>
  </si>
  <si>
    <t>RGN216558</t>
  </si>
  <si>
    <t>RGN216559</t>
  </si>
  <si>
    <t>RGN216560</t>
  </si>
  <si>
    <t>RGN216561</t>
  </si>
  <si>
    <t>RGN216562</t>
  </si>
  <si>
    <t>RGN216563</t>
  </si>
  <si>
    <t>RGN216564</t>
  </si>
  <si>
    <t>RGN216565</t>
  </si>
  <si>
    <t>RGN216566</t>
  </si>
  <si>
    <t>RGN216567</t>
  </si>
  <si>
    <t>RGN216568</t>
  </si>
  <si>
    <t>RGN216569</t>
  </si>
  <si>
    <t>RGN216570</t>
  </si>
  <si>
    <t>RGN216571</t>
  </si>
  <si>
    <t>RGN216572</t>
  </si>
  <si>
    <t>RGN216573</t>
  </si>
  <si>
    <t>RGN216574</t>
  </si>
  <si>
    <t>RGN216575</t>
  </si>
  <si>
    <t>RGN216576</t>
  </si>
  <si>
    <t>RGN216577</t>
  </si>
  <si>
    <t>RGN216578</t>
  </si>
  <si>
    <t>RGN216579</t>
  </si>
  <si>
    <t>RGN216580</t>
  </si>
  <si>
    <t>RGN216581</t>
  </si>
  <si>
    <t>RGN216582</t>
  </si>
  <si>
    <t>RGN216583</t>
  </si>
  <si>
    <t>RGN216584</t>
  </si>
  <si>
    <t>RGN216585</t>
  </si>
  <si>
    <t>RGN216586</t>
  </si>
  <si>
    <t>RGN216587</t>
  </si>
  <si>
    <t>RGN216588</t>
  </si>
  <si>
    <t>RGN216589</t>
  </si>
  <si>
    <t>RGN216590</t>
  </si>
  <si>
    <t>RGN216591</t>
  </si>
  <si>
    <t>RGN216592</t>
  </si>
  <si>
    <t>RGN216593</t>
  </si>
  <si>
    <t>RGN216594</t>
  </si>
  <si>
    <t>RGN216595</t>
  </si>
  <si>
    <t>RGN216596</t>
  </si>
  <si>
    <t>RGN216597</t>
  </si>
  <si>
    <t>RGN216598</t>
  </si>
  <si>
    <t>RGN216599</t>
  </si>
  <si>
    <t>RGN216600</t>
  </si>
  <si>
    <t>RGN216601</t>
  </si>
  <si>
    <t>RGN216602</t>
  </si>
  <si>
    <t>RGN216603</t>
  </si>
  <si>
    <t>RGN216604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</si>
</sst>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3" applyNumberFormat="0" applyAlignment="0" applyProtection="0"/>
    <xf numFmtId="0" fontId="17" fillId="24" borderId="4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3" applyNumberFormat="0" applyAlignment="0" applyProtection="0"/>
    <xf numFmtId="0" fontId="24" fillId="0" borderId="8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9" applyNumberFormat="0" applyFont="0" applyAlignment="0" applyProtection="0"/>
    <xf numFmtId="0" fontId="26" fillId="23" borderId="10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3" applyNumberFormat="0" applyAlignment="0" applyProtection="0"/>
    <xf numFmtId="0" fontId="23" fillId="10" borderId="3" applyNumberFormat="0" applyAlignment="0" applyProtection="0"/>
    <xf numFmtId="0" fontId="5" fillId="26" borderId="9" applyNumberFormat="0" applyFont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23" fillId="10" borderId="3" applyNumberFormat="0" applyAlignment="0" applyProtection="0"/>
    <xf numFmtId="0" fontId="16" fillId="23" borderId="3" applyNumberFormat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5" fillId="26" borderId="9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5" xfId="0" applyNumberFormat="1" applyFont="1" applyFill="1" applyBorder="1" applyAlignment="1">
      <alignment horizontal="center" vertical="center"/>
    </xf>
    <xf numFmtId="9" fontId="3" fillId="27" borderId="13" xfId="0" applyNumberFormat="1" applyFont="1" applyFill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27" borderId="15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2" fillId="27" borderId="13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8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3_Tender 2018, 7.6.2018." xfId="107" xr:uid="{59FC2D57-959B-475A-9390-2360EDF2E053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98"/>
  <sheetViews>
    <sheetView tabSelected="1" zoomScale="80" zoomScaleNormal="80" workbookViewId="0">
      <pane xSplit="3" ySplit="5" topLeftCell="D90" activePane="bottomRight" state="frozen"/>
      <selection pane="topRight" activeCell="F1" sqref="F1"/>
      <selection pane="bottomLeft" activeCell="A2" sqref="A2"/>
      <selection pane="bottomRight" activeCell="E5" sqref="E5:E96"/>
    </sheetView>
  </sheetViews>
  <sheetFormatPr defaultColWidth="9.140625" defaultRowHeight="12" outlineLevelRow="2"/>
  <cols>
    <col min="1" max="1" width="23.7109375" style="27" customWidth="1"/>
    <col min="2" max="2" width="28.85546875" style="10" customWidth="1"/>
    <col min="3" max="3" width="9.140625" style="10"/>
    <col min="4" max="5" width="20.5703125" style="10" customWidth="1"/>
    <col min="6" max="6" width="10.5703125" style="10" customWidth="1"/>
    <col min="7" max="7" width="14" style="10" customWidth="1"/>
    <col min="8" max="8" width="22.140625" style="10" customWidth="1"/>
    <col min="9" max="9" width="20.140625" style="10" customWidth="1"/>
    <col min="10" max="10" width="14.140625" style="12" bestFit="1" customWidth="1"/>
    <col min="11" max="11" width="16.42578125" style="26" customWidth="1"/>
    <col min="12" max="12" width="18.140625" style="26" customWidth="1"/>
    <col min="13" max="13" width="13.28515625" style="25" customWidth="1"/>
    <col min="14" max="15" width="16.140625" style="2" customWidth="1"/>
    <col min="16" max="16384" width="9.140625" style="2"/>
  </cols>
  <sheetData>
    <row r="1" spans="1:15" s="39" customFormat="1" ht="24" customHeight="1">
      <c r="A1" s="44" t="s">
        <v>234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40" customFormat="1" ht="24" customHeight="1">
      <c r="A2" s="45" t="s">
        <v>233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39" customFormat="1" ht="24.75" customHeight="1">
      <c r="A3" s="46" t="s">
        <v>232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24">
      <c r="A4" s="1" t="s">
        <v>154</v>
      </c>
      <c r="B4" s="1" t="s">
        <v>0</v>
      </c>
      <c r="C4" s="1" t="s">
        <v>155</v>
      </c>
      <c r="D4" s="1" t="s">
        <v>1</v>
      </c>
      <c r="E4" s="1" t="s">
        <v>239</v>
      </c>
      <c r="F4" s="1" t="s">
        <v>152</v>
      </c>
      <c r="G4" s="1" t="s">
        <v>153</v>
      </c>
      <c r="H4" s="1" t="s">
        <v>157</v>
      </c>
      <c r="I4" s="1" t="s">
        <v>2</v>
      </c>
      <c r="J4" s="1" t="s">
        <v>156</v>
      </c>
      <c r="K4" s="22" t="s">
        <v>236</v>
      </c>
      <c r="L4" s="22" t="s">
        <v>237</v>
      </c>
      <c r="M4" s="23" t="s">
        <v>158</v>
      </c>
      <c r="N4" s="1" t="s">
        <v>159</v>
      </c>
      <c r="O4" s="1" t="s">
        <v>238</v>
      </c>
    </row>
    <row r="5" spans="1:15" ht="60" outlineLevel="2">
      <c r="A5" s="28" t="s">
        <v>160</v>
      </c>
      <c r="B5" s="6" t="s">
        <v>43</v>
      </c>
      <c r="C5" s="3">
        <v>1</v>
      </c>
      <c r="D5" s="6" t="s">
        <v>44</v>
      </c>
      <c r="E5" s="47" t="s">
        <v>240</v>
      </c>
      <c r="F5" s="6" t="s">
        <v>4</v>
      </c>
      <c r="G5" s="6" t="s">
        <v>45</v>
      </c>
      <c r="H5" s="36" t="s">
        <v>162</v>
      </c>
      <c r="I5" s="34" t="s">
        <v>163</v>
      </c>
      <c r="J5" s="9"/>
      <c r="K5" s="37">
        <v>8274.24</v>
      </c>
      <c r="L5" s="4">
        <f>J5*K5</f>
        <v>0</v>
      </c>
      <c r="M5" s="24">
        <v>0.2</v>
      </c>
      <c r="N5" s="4">
        <f>L5*M5</f>
        <v>0</v>
      </c>
      <c r="O5" s="4">
        <f>L5+N5</f>
        <v>0</v>
      </c>
    </row>
    <row r="6" spans="1:15" ht="60" outlineLevel="2">
      <c r="A6" s="28" t="s">
        <v>160</v>
      </c>
      <c r="B6" s="6" t="s">
        <v>43</v>
      </c>
      <c r="C6" s="3">
        <v>2</v>
      </c>
      <c r="D6" s="6" t="s">
        <v>46</v>
      </c>
      <c r="E6" s="47" t="s">
        <v>241</v>
      </c>
      <c r="F6" s="6" t="s">
        <v>4</v>
      </c>
      <c r="G6" s="6" t="s">
        <v>36</v>
      </c>
      <c r="H6" s="36" t="s">
        <v>164</v>
      </c>
      <c r="I6" s="34" t="s">
        <v>163</v>
      </c>
      <c r="J6" s="9"/>
      <c r="K6" s="8">
        <v>8478</v>
      </c>
      <c r="L6" s="4">
        <f>J6*K6</f>
        <v>0</v>
      </c>
      <c r="M6" s="24">
        <v>0.2</v>
      </c>
      <c r="N6" s="4">
        <f>L6*M6</f>
        <v>0</v>
      </c>
      <c r="O6" s="4">
        <f>L6+N6</f>
        <v>0</v>
      </c>
    </row>
    <row r="7" spans="1:15" customFormat="1" ht="60" outlineLevel="2">
      <c r="A7" s="28" t="s">
        <v>160</v>
      </c>
      <c r="B7" s="6" t="s">
        <v>43</v>
      </c>
      <c r="C7" s="3">
        <v>3</v>
      </c>
      <c r="D7" s="6" t="s">
        <v>47</v>
      </c>
      <c r="E7" s="47" t="s">
        <v>242</v>
      </c>
      <c r="F7" s="6" t="s">
        <v>4</v>
      </c>
      <c r="G7" s="6" t="s">
        <v>48</v>
      </c>
      <c r="H7" s="36" t="s">
        <v>165</v>
      </c>
      <c r="I7" s="34" t="s">
        <v>163</v>
      </c>
      <c r="J7" s="9"/>
      <c r="K7" s="8">
        <v>15912</v>
      </c>
      <c r="L7" s="4">
        <f t="shared" ref="L7:L47" si="0">J7*K7</f>
        <v>0</v>
      </c>
      <c r="M7" s="24">
        <v>0.2</v>
      </c>
      <c r="N7" s="4">
        <f t="shared" ref="N7:N47" si="1">L7*M7</f>
        <v>0</v>
      </c>
      <c r="O7" s="4">
        <f t="shared" ref="O7:O47" si="2">L7+N7</f>
        <v>0</v>
      </c>
    </row>
    <row r="8" spans="1:15" ht="60" outlineLevel="2">
      <c r="A8" s="28" t="s">
        <v>160</v>
      </c>
      <c r="B8" s="6" t="s">
        <v>43</v>
      </c>
      <c r="C8" s="3">
        <v>4</v>
      </c>
      <c r="D8" s="6" t="s">
        <v>49</v>
      </c>
      <c r="E8" s="47" t="s">
        <v>243</v>
      </c>
      <c r="F8" s="6" t="s">
        <v>4</v>
      </c>
      <c r="G8" s="6" t="s">
        <v>48</v>
      </c>
      <c r="H8" s="36" t="s">
        <v>166</v>
      </c>
      <c r="I8" s="34" t="s">
        <v>163</v>
      </c>
      <c r="J8" s="9"/>
      <c r="K8" s="8">
        <v>15912</v>
      </c>
      <c r="L8" s="4">
        <f t="shared" si="0"/>
        <v>0</v>
      </c>
      <c r="M8" s="24">
        <v>0.2</v>
      </c>
      <c r="N8" s="4">
        <f t="shared" si="1"/>
        <v>0</v>
      </c>
      <c r="O8" s="4">
        <f t="shared" si="2"/>
        <v>0</v>
      </c>
    </row>
    <row r="9" spans="1:15" customFormat="1" ht="60" outlineLevel="2">
      <c r="A9" s="28" t="s">
        <v>160</v>
      </c>
      <c r="B9" s="6" t="s">
        <v>43</v>
      </c>
      <c r="C9" s="3">
        <v>5</v>
      </c>
      <c r="D9" s="6" t="s">
        <v>50</v>
      </c>
      <c r="E9" s="47" t="s">
        <v>244</v>
      </c>
      <c r="F9" s="6" t="s">
        <v>4</v>
      </c>
      <c r="G9" s="6" t="s">
        <v>48</v>
      </c>
      <c r="H9" s="36" t="s">
        <v>167</v>
      </c>
      <c r="I9" s="34" t="s">
        <v>163</v>
      </c>
      <c r="J9" s="9"/>
      <c r="K9" s="8">
        <v>15912</v>
      </c>
      <c r="L9" s="4">
        <f t="shared" si="0"/>
        <v>0</v>
      </c>
      <c r="M9" s="24">
        <v>0.2</v>
      </c>
      <c r="N9" s="4">
        <f t="shared" si="1"/>
        <v>0</v>
      </c>
      <c r="O9" s="4">
        <f t="shared" si="2"/>
        <v>0</v>
      </c>
    </row>
    <row r="10" spans="1:15" ht="60" outlineLevel="2">
      <c r="A10" s="28" t="s">
        <v>160</v>
      </c>
      <c r="B10" s="6" t="s">
        <v>43</v>
      </c>
      <c r="C10" s="3">
        <v>6</v>
      </c>
      <c r="D10" s="6" t="s">
        <v>51</v>
      </c>
      <c r="E10" s="47" t="s">
        <v>245</v>
      </c>
      <c r="F10" s="6" t="s">
        <v>4</v>
      </c>
      <c r="G10" s="6" t="s">
        <v>36</v>
      </c>
      <c r="H10" s="36" t="s">
        <v>168</v>
      </c>
      <c r="I10" s="34" t="s">
        <v>163</v>
      </c>
      <c r="J10" s="9"/>
      <c r="K10" s="8">
        <v>18617.04</v>
      </c>
      <c r="L10" s="4">
        <f t="shared" si="0"/>
        <v>0</v>
      </c>
      <c r="M10" s="24">
        <v>0.2</v>
      </c>
      <c r="N10" s="4">
        <f t="shared" si="1"/>
        <v>0</v>
      </c>
      <c r="O10" s="4">
        <f t="shared" si="2"/>
        <v>0</v>
      </c>
    </row>
    <row r="11" spans="1:15" ht="60" outlineLevel="2">
      <c r="A11" s="28" t="s">
        <v>160</v>
      </c>
      <c r="B11" s="6" t="s">
        <v>43</v>
      </c>
      <c r="C11" s="3">
        <v>7</v>
      </c>
      <c r="D11" s="6" t="s">
        <v>52</v>
      </c>
      <c r="E11" s="47" t="s">
        <v>246</v>
      </c>
      <c r="F11" s="6" t="s">
        <v>4</v>
      </c>
      <c r="G11" s="6" t="s">
        <v>41</v>
      </c>
      <c r="H11" s="36" t="s">
        <v>169</v>
      </c>
      <c r="I11" s="34" t="s">
        <v>163</v>
      </c>
      <c r="J11" s="9"/>
      <c r="K11" s="8">
        <v>10820.16</v>
      </c>
      <c r="L11" s="4">
        <f t="shared" si="0"/>
        <v>0</v>
      </c>
      <c r="M11" s="24">
        <v>0.2</v>
      </c>
      <c r="N11" s="4">
        <f t="shared" si="1"/>
        <v>0</v>
      </c>
      <c r="O11" s="4">
        <f t="shared" si="2"/>
        <v>0</v>
      </c>
    </row>
    <row r="12" spans="1:15" customFormat="1" ht="60" outlineLevel="2">
      <c r="A12" s="28" t="s">
        <v>160</v>
      </c>
      <c r="B12" s="6" t="s">
        <v>43</v>
      </c>
      <c r="C12" s="3">
        <v>8</v>
      </c>
      <c r="D12" s="6" t="s">
        <v>53</v>
      </c>
      <c r="E12" s="47" t="s">
        <v>247</v>
      </c>
      <c r="F12" s="6" t="s">
        <v>4</v>
      </c>
      <c r="G12" s="6" t="s">
        <v>41</v>
      </c>
      <c r="H12" s="36" t="s">
        <v>170</v>
      </c>
      <c r="I12" s="34" t="s">
        <v>163</v>
      </c>
      <c r="J12" s="9"/>
      <c r="K12" s="8">
        <v>13366.08</v>
      </c>
      <c r="L12" s="4">
        <f t="shared" si="0"/>
        <v>0</v>
      </c>
      <c r="M12" s="24">
        <v>0.2</v>
      </c>
      <c r="N12" s="4">
        <f t="shared" si="1"/>
        <v>0</v>
      </c>
      <c r="O12" s="4">
        <f t="shared" si="2"/>
        <v>0</v>
      </c>
    </row>
    <row r="13" spans="1:15" ht="60" outlineLevel="2">
      <c r="A13" s="28" t="s">
        <v>160</v>
      </c>
      <c r="B13" s="6" t="s">
        <v>43</v>
      </c>
      <c r="C13" s="3">
        <v>9</v>
      </c>
      <c r="D13" s="6" t="s">
        <v>54</v>
      </c>
      <c r="E13" s="47" t="s">
        <v>248</v>
      </c>
      <c r="F13" s="6" t="s">
        <v>4</v>
      </c>
      <c r="G13" s="6" t="s">
        <v>36</v>
      </c>
      <c r="H13" s="36" t="s">
        <v>171</v>
      </c>
      <c r="I13" s="34" t="s">
        <v>163</v>
      </c>
      <c r="J13" s="9"/>
      <c r="K13" s="8">
        <v>18617.04</v>
      </c>
      <c r="L13" s="4">
        <f t="shared" si="0"/>
        <v>0</v>
      </c>
      <c r="M13" s="24">
        <v>0.2</v>
      </c>
      <c r="N13" s="4">
        <f t="shared" si="1"/>
        <v>0</v>
      </c>
      <c r="O13" s="4">
        <f t="shared" si="2"/>
        <v>0</v>
      </c>
    </row>
    <row r="14" spans="1:15" ht="60" outlineLevel="2">
      <c r="A14" s="28" t="s">
        <v>160</v>
      </c>
      <c r="B14" s="6" t="s">
        <v>43</v>
      </c>
      <c r="C14" s="3">
        <v>10</v>
      </c>
      <c r="D14" s="6" t="s">
        <v>55</v>
      </c>
      <c r="E14" s="47" t="s">
        <v>249</v>
      </c>
      <c r="F14" s="6" t="s">
        <v>4</v>
      </c>
      <c r="G14" s="6" t="s">
        <v>48</v>
      </c>
      <c r="H14" s="36" t="s">
        <v>172</v>
      </c>
      <c r="I14" s="34" t="s">
        <v>163</v>
      </c>
      <c r="J14" s="9"/>
      <c r="K14" s="8">
        <v>31824</v>
      </c>
      <c r="L14" s="4">
        <f t="shared" si="0"/>
        <v>0</v>
      </c>
      <c r="M14" s="24">
        <v>0.2</v>
      </c>
      <c r="N14" s="4">
        <f t="shared" si="1"/>
        <v>0</v>
      </c>
      <c r="O14" s="4">
        <f t="shared" si="2"/>
        <v>0</v>
      </c>
    </row>
    <row r="15" spans="1:15" ht="60" outlineLevel="2">
      <c r="A15" s="28" t="s">
        <v>160</v>
      </c>
      <c r="B15" s="6" t="s">
        <v>43</v>
      </c>
      <c r="C15" s="3">
        <v>11</v>
      </c>
      <c r="D15" s="6" t="s">
        <v>56</v>
      </c>
      <c r="E15" s="47" t="s">
        <v>250</v>
      </c>
      <c r="F15" s="6" t="s">
        <v>4</v>
      </c>
      <c r="G15" s="6" t="s">
        <v>36</v>
      </c>
      <c r="H15" s="36" t="s">
        <v>173</v>
      </c>
      <c r="I15" s="34" t="s">
        <v>163</v>
      </c>
      <c r="J15" s="9"/>
      <c r="K15" s="8">
        <v>35642.879999999997</v>
      </c>
      <c r="L15" s="4">
        <f t="shared" si="0"/>
        <v>0</v>
      </c>
      <c r="M15" s="24">
        <v>0.2</v>
      </c>
      <c r="N15" s="4">
        <f t="shared" si="1"/>
        <v>0</v>
      </c>
      <c r="O15" s="4">
        <f t="shared" si="2"/>
        <v>0</v>
      </c>
    </row>
    <row r="16" spans="1:15" ht="60" outlineLevel="2">
      <c r="A16" s="28" t="s">
        <v>160</v>
      </c>
      <c r="B16" s="6" t="s">
        <v>43</v>
      </c>
      <c r="C16" s="3">
        <v>12</v>
      </c>
      <c r="D16" s="6" t="s">
        <v>57</v>
      </c>
      <c r="E16" s="47" t="s">
        <v>251</v>
      </c>
      <c r="F16" s="6" t="s">
        <v>4</v>
      </c>
      <c r="G16" s="6">
        <v>5</v>
      </c>
      <c r="H16" s="33" t="s">
        <v>174</v>
      </c>
      <c r="I16" s="34" t="s">
        <v>163</v>
      </c>
      <c r="J16" s="9"/>
      <c r="K16" s="8">
        <v>3575</v>
      </c>
      <c r="L16" s="4">
        <f t="shared" si="0"/>
        <v>0</v>
      </c>
      <c r="M16" s="24">
        <v>0.2</v>
      </c>
      <c r="N16" s="4">
        <f t="shared" si="1"/>
        <v>0</v>
      </c>
      <c r="O16" s="4">
        <f t="shared" si="2"/>
        <v>0</v>
      </c>
    </row>
    <row r="17" spans="1:15" ht="60" outlineLevel="2">
      <c r="A17" s="28" t="s">
        <v>160</v>
      </c>
      <c r="B17" s="6" t="s">
        <v>43</v>
      </c>
      <c r="C17" s="3">
        <v>13</v>
      </c>
      <c r="D17" s="6" t="s">
        <v>58</v>
      </c>
      <c r="E17" s="47" t="s">
        <v>252</v>
      </c>
      <c r="F17" s="6" t="s">
        <v>4</v>
      </c>
      <c r="G17" s="6" t="s">
        <v>36</v>
      </c>
      <c r="H17" s="36" t="s">
        <v>175</v>
      </c>
      <c r="I17" s="34" t="s">
        <v>163</v>
      </c>
      <c r="J17" s="9"/>
      <c r="K17" s="8">
        <v>25027</v>
      </c>
      <c r="L17" s="4">
        <f t="shared" si="0"/>
        <v>0</v>
      </c>
      <c r="M17" s="24">
        <v>0.2</v>
      </c>
      <c r="N17" s="4">
        <f t="shared" si="1"/>
        <v>0</v>
      </c>
      <c r="O17" s="4">
        <f t="shared" si="2"/>
        <v>0</v>
      </c>
    </row>
    <row r="18" spans="1:15" ht="60" outlineLevel="2">
      <c r="A18" s="28" t="s">
        <v>160</v>
      </c>
      <c r="B18" s="6" t="s">
        <v>43</v>
      </c>
      <c r="C18" s="3">
        <v>14</v>
      </c>
      <c r="D18" s="6" t="s">
        <v>59</v>
      </c>
      <c r="E18" s="47" t="s">
        <v>253</v>
      </c>
      <c r="F18" s="6" t="s">
        <v>4</v>
      </c>
      <c r="G18" s="6" t="s">
        <v>36</v>
      </c>
      <c r="H18" s="36" t="s">
        <v>176</v>
      </c>
      <c r="I18" s="34" t="s">
        <v>163</v>
      </c>
      <c r="J18" s="9"/>
      <c r="K18" s="8">
        <v>63635</v>
      </c>
      <c r="L18" s="4">
        <f t="shared" si="0"/>
        <v>0</v>
      </c>
      <c r="M18" s="24">
        <v>0.2</v>
      </c>
      <c r="N18" s="4">
        <f t="shared" si="1"/>
        <v>0</v>
      </c>
      <c r="O18" s="4">
        <f t="shared" si="2"/>
        <v>0</v>
      </c>
    </row>
    <row r="19" spans="1:15" ht="60" outlineLevel="2">
      <c r="A19" s="28" t="s">
        <v>160</v>
      </c>
      <c r="B19" s="6" t="s">
        <v>43</v>
      </c>
      <c r="C19" s="3">
        <v>15</v>
      </c>
      <c r="D19" s="6" t="s">
        <v>60</v>
      </c>
      <c r="E19" s="47" t="s">
        <v>254</v>
      </c>
      <c r="F19" s="6" t="s">
        <v>4</v>
      </c>
      <c r="G19" s="6" t="s">
        <v>36</v>
      </c>
      <c r="H19" s="36" t="s">
        <v>177</v>
      </c>
      <c r="I19" s="34" t="s">
        <v>163</v>
      </c>
      <c r="J19" s="9"/>
      <c r="K19" s="8">
        <v>64968.93</v>
      </c>
      <c r="L19" s="4">
        <f t="shared" si="0"/>
        <v>0</v>
      </c>
      <c r="M19" s="24">
        <v>0.2</v>
      </c>
      <c r="N19" s="4">
        <f t="shared" si="1"/>
        <v>0</v>
      </c>
      <c r="O19" s="4">
        <f t="shared" si="2"/>
        <v>0</v>
      </c>
    </row>
    <row r="20" spans="1:15" ht="60" outlineLevel="2">
      <c r="A20" s="28" t="s">
        <v>160</v>
      </c>
      <c r="B20" s="6" t="s">
        <v>43</v>
      </c>
      <c r="C20" s="3">
        <v>16</v>
      </c>
      <c r="D20" s="6" t="s">
        <v>61</v>
      </c>
      <c r="E20" s="47" t="s">
        <v>255</v>
      </c>
      <c r="F20" s="6" t="s">
        <v>4</v>
      </c>
      <c r="G20" s="6" t="s">
        <v>36</v>
      </c>
      <c r="H20" s="36" t="s">
        <v>178</v>
      </c>
      <c r="I20" s="34" t="s">
        <v>163</v>
      </c>
      <c r="J20" s="9"/>
      <c r="K20" s="8">
        <v>3114</v>
      </c>
      <c r="L20" s="4">
        <f t="shared" si="0"/>
        <v>0</v>
      </c>
      <c r="M20" s="24">
        <v>0.2</v>
      </c>
      <c r="N20" s="4">
        <f t="shared" si="1"/>
        <v>0</v>
      </c>
      <c r="O20" s="4">
        <f t="shared" si="2"/>
        <v>0</v>
      </c>
    </row>
    <row r="21" spans="1:15" ht="60" outlineLevel="2">
      <c r="A21" s="28" t="s">
        <v>160</v>
      </c>
      <c r="B21" s="6" t="s">
        <v>43</v>
      </c>
      <c r="C21" s="3">
        <v>17</v>
      </c>
      <c r="D21" s="6" t="s">
        <v>62</v>
      </c>
      <c r="E21" s="47" t="s">
        <v>256</v>
      </c>
      <c r="F21" s="6" t="s">
        <v>4</v>
      </c>
      <c r="G21" s="6" t="s">
        <v>36</v>
      </c>
      <c r="H21" s="36" t="s">
        <v>179</v>
      </c>
      <c r="I21" s="34" t="s">
        <v>163</v>
      </c>
      <c r="J21" s="9"/>
      <c r="K21" s="8">
        <v>7001.28</v>
      </c>
      <c r="L21" s="4">
        <f t="shared" si="0"/>
        <v>0</v>
      </c>
      <c r="M21" s="24">
        <v>0.2</v>
      </c>
      <c r="N21" s="4">
        <f t="shared" si="1"/>
        <v>0</v>
      </c>
      <c r="O21" s="4">
        <f t="shared" si="2"/>
        <v>0</v>
      </c>
    </row>
    <row r="22" spans="1:15" ht="60" outlineLevel="2">
      <c r="A22" s="28" t="s">
        <v>160</v>
      </c>
      <c r="B22" s="6" t="s">
        <v>43</v>
      </c>
      <c r="C22" s="3">
        <v>18</v>
      </c>
      <c r="D22" s="6" t="s">
        <v>63</v>
      </c>
      <c r="E22" s="47" t="s">
        <v>257</v>
      </c>
      <c r="F22" s="6" t="s">
        <v>4</v>
      </c>
      <c r="G22" s="6" t="s">
        <v>28</v>
      </c>
      <c r="H22" s="36" t="s">
        <v>180</v>
      </c>
      <c r="I22" s="34" t="s">
        <v>163</v>
      </c>
      <c r="J22" s="9"/>
      <c r="K22" s="8">
        <v>7065</v>
      </c>
      <c r="L22" s="4">
        <f t="shared" si="0"/>
        <v>0</v>
      </c>
      <c r="M22" s="24">
        <v>0.2</v>
      </c>
      <c r="N22" s="4">
        <f t="shared" si="1"/>
        <v>0</v>
      </c>
      <c r="O22" s="4">
        <f t="shared" si="2"/>
        <v>0</v>
      </c>
    </row>
    <row r="23" spans="1:15" ht="60" outlineLevel="2">
      <c r="A23" s="28" t="s">
        <v>160</v>
      </c>
      <c r="B23" s="6" t="s">
        <v>43</v>
      </c>
      <c r="C23" s="3">
        <v>19</v>
      </c>
      <c r="D23" s="6" t="s">
        <v>64</v>
      </c>
      <c r="E23" s="47" t="s">
        <v>258</v>
      </c>
      <c r="F23" s="6" t="s">
        <v>4</v>
      </c>
      <c r="G23" s="6" t="s">
        <v>19</v>
      </c>
      <c r="H23" s="36" t="s">
        <v>181</v>
      </c>
      <c r="I23" s="34" t="s">
        <v>163</v>
      </c>
      <c r="J23" s="9"/>
      <c r="K23" s="8">
        <v>10951</v>
      </c>
      <c r="L23" s="4">
        <f t="shared" si="0"/>
        <v>0</v>
      </c>
      <c r="M23" s="24">
        <v>0.2</v>
      </c>
      <c r="N23" s="4">
        <f t="shared" si="1"/>
        <v>0</v>
      </c>
      <c r="O23" s="4">
        <f t="shared" si="2"/>
        <v>0</v>
      </c>
    </row>
    <row r="24" spans="1:15" customFormat="1" ht="60" outlineLevel="2">
      <c r="A24" s="28" t="s">
        <v>160</v>
      </c>
      <c r="B24" s="6" t="s">
        <v>43</v>
      </c>
      <c r="C24" s="3">
        <v>20</v>
      </c>
      <c r="D24" s="6" t="s">
        <v>65</v>
      </c>
      <c r="E24" s="47" t="s">
        <v>259</v>
      </c>
      <c r="F24" s="6" t="s">
        <v>4</v>
      </c>
      <c r="G24" s="6" t="s">
        <v>66</v>
      </c>
      <c r="H24" s="36" t="s">
        <v>65</v>
      </c>
      <c r="I24" s="34" t="s">
        <v>163</v>
      </c>
      <c r="J24" s="9"/>
      <c r="K24" s="8">
        <v>5887.44</v>
      </c>
      <c r="L24" s="4">
        <f t="shared" si="0"/>
        <v>0</v>
      </c>
      <c r="M24" s="24">
        <v>0.2</v>
      </c>
      <c r="N24" s="4">
        <f t="shared" si="1"/>
        <v>0</v>
      </c>
      <c r="O24" s="4">
        <f t="shared" si="2"/>
        <v>0</v>
      </c>
    </row>
    <row r="25" spans="1:15" ht="60" outlineLevel="2">
      <c r="A25" s="28" t="s">
        <v>160</v>
      </c>
      <c r="B25" s="6" t="s">
        <v>43</v>
      </c>
      <c r="C25" s="3">
        <v>21</v>
      </c>
      <c r="D25" s="6" t="s">
        <v>67</v>
      </c>
      <c r="E25" s="47" t="s">
        <v>260</v>
      </c>
      <c r="F25" s="6" t="s">
        <v>4</v>
      </c>
      <c r="G25" s="6" t="s">
        <v>27</v>
      </c>
      <c r="H25" s="36" t="s">
        <v>67</v>
      </c>
      <c r="I25" s="34" t="s">
        <v>163</v>
      </c>
      <c r="J25" s="9"/>
      <c r="K25" s="8">
        <v>11774.88</v>
      </c>
      <c r="L25" s="4">
        <f t="shared" si="0"/>
        <v>0</v>
      </c>
      <c r="M25" s="24">
        <v>0.2</v>
      </c>
      <c r="N25" s="4">
        <f t="shared" si="1"/>
        <v>0</v>
      </c>
      <c r="O25" s="4">
        <f t="shared" si="2"/>
        <v>0</v>
      </c>
    </row>
    <row r="26" spans="1:15" ht="60" outlineLevel="2">
      <c r="A26" s="28" t="s">
        <v>160</v>
      </c>
      <c r="B26" s="6" t="s">
        <v>43</v>
      </c>
      <c r="C26" s="3">
        <v>22</v>
      </c>
      <c r="D26" s="6" t="s">
        <v>68</v>
      </c>
      <c r="E26" s="47" t="s">
        <v>261</v>
      </c>
      <c r="F26" s="6" t="s">
        <v>4</v>
      </c>
      <c r="G26" s="6" t="s">
        <v>20</v>
      </c>
      <c r="H26" s="36" t="s">
        <v>68</v>
      </c>
      <c r="I26" s="34" t="s">
        <v>163</v>
      </c>
      <c r="J26" s="9"/>
      <c r="K26" s="8">
        <v>13047.84</v>
      </c>
      <c r="L26" s="4">
        <f t="shared" si="0"/>
        <v>0</v>
      </c>
      <c r="M26" s="24">
        <v>0.2</v>
      </c>
      <c r="N26" s="4">
        <f t="shared" si="1"/>
        <v>0</v>
      </c>
      <c r="O26" s="4">
        <f t="shared" si="2"/>
        <v>0</v>
      </c>
    </row>
    <row r="27" spans="1:15" ht="60" outlineLevel="2">
      <c r="A27" s="28" t="s">
        <v>160</v>
      </c>
      <c r="B27" s="6" t="s">
        <v>43</v>
      </c>
      <c r="C27" s="3">
        <v>23</v>
      </c>
      <c r="D27" s="6" t="s">
        <v>69</v>
      </c>
      <c r="E27" s="47" t="s">
        <v>262</v>
      </c>
      <c r="F27" s="6" t="s">
        <v>4</v>
      </c>
      <c r="G27" s="6" t="s">
        <v>28</v>
      </c>
      <c r="H27" s="36" t="s">
        <v>69</v>
      </c>
      <c r="I27" s="34" t="s">
        <v>163</v>
      </c>
      <c r="J27" s="9"/>
      <c r="K27" s="8">
        <v>3341.52</v>
      </c>
      <c r="L27" s="4">
        <f t="shared" si="0"/>
        <v>0</v>
      </c>
      <c r="M27" s="24">
        <v>0.2</v>
      </c>
      <c r="N27" s="4">
        <f t="shared" si="1"/>
        <v>0</v>
      </c>
      <c r="O27" s="4">
        <f t="shared" si="2"/>
        <v>0</v>
      </c>
    </row>
    <row r="28" spans="1:15" ht="60" outlineLevel="2">
      <c r="A28" s="28" t="s">
        <v>160</v>
      </c>
      <c r="B28" s="6" t="s">
        <v>43</v>
      </c>
      <c r="C28" s="3">
        <v>24</v>
      </c>
      <c r="D28" s="6" t="s">
        <v>70</v>
      </c>
      <c r="E28" s="47" t="s">
        <v>263</v>
      </c>
      <c r="F28" s="6" t="s">
        <v>4</v>
      </c>
      <c r="G28" s="6" t="s">
        <v>36</v>
      </c>
      <c r="H28" s="36" t="s">
        <v>182</v>
      </c>
      <c r="I28" s="34" t="s">
        <v>163</v>
      </c>
      <c r="J28" s="9"/>
      <c r="K28" s="8">
        <v>86369</v>
      </c>
      <c r="L28" s="4">
        <f t="shared" si="0"/>
        <v>0</v>
      </c>
      <c r="M28" s="24">
        <v>0.2</v>
      </c>
      <c r="N28" s="4">
        <f t="shared" si="1"/>
        <v>0</v>
      </c>
      <c r="O28" s="4">
        <f t="shared" si="2"/>
        <v>0</v>
      </c>
    </row>
    <row r="29" spans="1:15" ht="60" outlineLevel="2">
      <c r="A29" s="28" t="s">
        <v>160</v>
      </c>
      <c r="B29" s="6" t="s">
        <v>43</v>
      </c>
      <c r="C29" s="3">
        <v>25</v>
      </c>
      <c r="D29" s="6" t="s">
        <v>71</v>
      </c>
      <c r="E29" s="47" t="s">
        <v>264</v>
      </c>
      <c r="F29" s="6" t="s">
        <v>4</v>
      </c>
      <c r="G29" s="6" t="s">
        <v>20</v>
      </c>
      <c r="H29" s="36" t="s">
        <v>71</v>
      </c>
      <c r="I29" s="34" t="s">
        <v>163</v>
      </c>
      <c r="J29" s="9"/>
      <c r="K29" s="8">
        <v>25787</v>
      </c>
      <c r="L29" s="4">
        <f t="shared" si="0"/>
        <v>0</v>
      </c>
      <c r="M29" s="24">
        <v>0.2</v>
      </c>
      <c r="N29" s="4">
        <f t="shared" si="1"/>
        <v>0</v>
      </c>
      <c r="O29" s="4">
        <f t="shared" si="2"/>
        <v>0</v>
      </c>
    </row>
    <row r="30" spans="1:15" ht="60" outlineLevel="2">
      <c r="A30" s="28" t="s">
        <v>160</v>
      </c>
      <c r="B30" s="6" t="s">
        <v>43</v>
      </c>
      <c r="C30" s="3">
        <v>26</v>
      </c>
      <c r="D30" s="6" t="s">
        <v>72</v>
      </c>
      <c r="E30" s="47" t="s">
        <v>265</v>
      </c>
      <c r="F30" s="6" t="s">
        <v>4</v>
      </c>
      <c r="G30" s="6" t="s">
        <v>36</v>
      </c>
      <c r="H30" s="36" t="s">
        <v>183</v>
      </c>
      <c r="I30" s="34" t="s">
        <v>163</v>
      </c>
      <c r="J30" s="9"/>
      <c r="K30" s="8">
        <v>13964</v>
      </c>
      <c r="L30" s="4">
        <f t="shared" si="0"/>
        <v>0</v>
      </c>
      <c r="M30" s="24">
        <v>0.2</v>
      </c>
      <c r="N30" s="4">
        <f t="shared" si="1"/>
        <v>0</v>
      </c>
      <c r="O30" s="4">
        <f t="shared" si="2"/>
        <v>0</v>
      </c>
    </row>
    <row r="31" spans="1:15" ht="60" outlineLevel="2">
      <c r="A31" s="28" t="s">
        <v>160</v>
      </c>
      <c r="B31" s="6" t="s">
        <v>43</v>
      </c>
      <c r="C31" s="3">
        <v>27</v>
      </c>
      <c r="D31" s="6" t="s">
        <v>73</v>
      </c>
      <c r="E31" s="47" t="s">
        <v>266</v>
      </c>
      <c r="F31" s="6" t="s">
        <v>4</v>
      </c>
      <c r="G31" s="6" t="s">
        <v>36</v>
      </c>
      <c r="H31" s="36" t="s">
        <v>184</v>
      </c>
      <c r="I31" s="34" t="s">
        <v>163</v>
      </c>
      <c r="J31" s="9"/>
      <c r="K31" s="8">
        <v>33574.32</v>
      </c>
      <c r="L31" s="4">
        <f t="shared" si="0"/>
        <v>0</v>
      </c>
      <c r="M31" s="24">
        <v>0.2</v>
      </c>
      <c r="N31" s="4">
        <f t="shared" si="1"/>
        <v>0</v>
      </c>
      <c r="O31" s="4">
        <f t="shared" si="2"/>
        <v>0</v>
      </c>
    </row>
    <row r="32" spans="1:15" ht="60" outlineLevel="2">
      <c r="A32" s="28" t="s">
        <v>160</v>
      </c>
      <c r="B32" s="6" t="s">
        <v>43</v>
      </c>
      <c r="C32" s="3">
        <v>28</v>
      </c>
      <c r="D32" s="6" t="s">
        <v>74</v>
      </c>
      <c r="E32" s="47" t="s">
        <v>267</v>
      </c>
      <c r="F32" s="6" t="s">
        <v>4</v>
      </c>
      <c r="G32" s="6" t="s">
        <v>36</v>
      </c>
      <c r="H32" s="36" t="s">
        <v>185</v>
      </c>
      <c r="I32" s="34" t="s">
        <v>163</v>
      </c>
      <c r="J32" s="9"/>
      <c r="K32" s="8">
        <v>46144.800000000003</v>
      </c>
      <c r="L32" s="4">
        <f t="shared" si="0"/>
        <v>0</v>
      </c>
      <c r="M32" s="24">
        <v>0.2</v>
      </c>
      <c r="N32" s="4">
        <f t="shared" si="1"/>
        <v>0</v>
      </c>
      <c r="O32" s="4">
        <f t="shared" si="2"/>
        <v>0</v>
      </c>
    </row>
    <row r="33" spans="1:15" ht="60" outlineLevel="2">
      <c r="A33" s="28" t="s">
        <v>160</v>
      </c>
      <c r="B33" s="6" t="s">
        <v>43</v>
      </c>
      <c r="C33" s="3">
        <v>29</v>
      </c>
      <c r="D33" s="6" t="s">
        <v>75</v>
      </c>
      <c r="E33" s="47" t="s">
        <v>268</v>
      </c>
      <c r="F33" s="6" t="s">
        <v>4</v>
      </c>
      <c r="G33" s="6" t="s">
        <v>36</v>
      </c>
      <c r="H33" s="36" t="s">
        <v>186</v>
      </c>
      <c r="I33" s="34" t="s">
        <v>163</v>
      </c>
      <c r="J33" s="9"/>
      <c r="K33" s="8">
        <v>33574.32</v>
      </c>
      <c r="L33" s="4">
        <f t="shared" si="0"/>
        <v>0</v>
      </c>
      <c r="M33" s="24">
        <v>0.2</v>
      </c>
      <c r="N33" s="4">
        <f t="shared" si="1"/>
        <v>0</v>
      </c>
      <c r="O33" s="4">
        <f t="shared" si="2"/>
        <v>0</v>
      </c>
    </row>
    <row r="34" spans="1:15" ht="60" outlineLevel="2">
      <c r="A34" s="28" t="s">
        <v>160</v>
      </c>
      <c r="B34" s="6" t="s">
        <v>43</v>
      </c>
      <c r="C34" s="3">
        <v>30</v>
      </c>
      <c r="D34" s="6" t="s">
        <v>76</v>
      </c>
      <c r="E34" s="47" t="s">
        <v>269</v>
      </c>
      <c r="F34" s="6" t="s">
        <v>4</v>
      </c>
      <c r="G34" s="6" t="s">
        <v>36</v>
      </c>
      <c r="H34" s="36" t="s">
        <v>187</v>
      </c>
      <c r="I34" s="34" t="s">
        <v>163</v>
      </c>
      <c r="J34" s="9"/>
      <c r="K34" s="8">
        <v>34688.160000000003</v>
      </c>
      <c r="L34" s="4">
        <f t="shared" si="0"/>
        <v>0</v>
      </c>
      <c r="M34" s="24">
        <v>0.2</v>
      </c>
      <c r="N34" s="4">
        <f t="shared" si="1"/>
        <v>0</v>
      </c>
      <c r="O34" s="4">
        <f t="shared" si="2"/>
        <v>0</v>
      </c>
    </row>
    <row r="35" spans="1:15" ht="60" outlineLevel="2">
      <c r="A35" s="28" t="s">
        <v>160</v>
      </c>
      <c r="B35" s="6" t="s">
        <v>43</v>
      </c>
      <c r="C35" s="3">
        <v>31</v>
      </c>
      <c r="D35" s="6" t="s">
        <v>77</v>
      </c>
      <c r="E35" s="47" t="s">
        <v>270</v>
      </c>
      <c r="F35" s="6" t="s">
        <v>4</v>
      </c>
      <c r="G35" s="6" t="s">
        <v>36</v>
      </c>
      <c r="H35" s="36" t="s">
        <v>188</v>
      </c>
      <c r="I35" s="34" t="s">
        <v>163</v>
      </c>
      <c r="J35" s="9"/>
      <c r="K35" s="8">
        <v>65881</v>
      </c>
      <c r="L35" s="4">
        <f t="shared" si="0"/>
        <v>0</v>
      </c>
      <c r="M35" s="24">
        <v>0.2</v>
      </c>
      <c r="N35" s="4">
        <f t="shared" si="1"/>
        <v>0</v>
      </c>
      <c r="O35" s="4">
        <f t="shared" si="2"/>
        <v>0</v>
      </c>
    </row>
    <row r="36" spans="1:15" ht="60" outlineLevel="2">
      <c r="A36" s="28" t="s">
        <v>160</v>
      </c>
      <c r="B36" s="6" t="s">
        <v>43</v>
      </c>
      <c r="C36" s="3">
        <v>32</v>
      </c>
      <c r="D36" s="6" t="s">
        <v>78</v>
      </c>
      <c r="E36" s="47" t="s">
        <v>271</v>
      </c>
      <c r="F36" s="6" t="s">
        <v>4</v>
      </c>
      <c r="G36" s="6" t="s">
        <v>36</v>
      </c>
      <c r="H36" s="36" t="s">
        <v>184</v>
      </c>
      <c r="I36" s="34" t="s">
        <v>163</v>
      </c>
      <c r="J36" s="9"/>
      <c r="K36" s="8">
        <v>36756.720000000001</v>
      </c>
      <c r="L36" s="4">
        <f t="shared" si="0"/>
        <v>0</v>
      </c>
      <c r="M36" s="24">
        <v>0.2</v>
      </c>
      <c r="N36" s="4">
        <f t="shared" si="1"/>
        <v>0</v>
      </c>
      <c r="O36" s="4">
        <f t="shared" si="2"/>
        <v>0</v>
      </c>
    </row>
    <row r="37" spans="1:15" ht="60" outlineLevel="2">
      <c r="A37" s="28" t="s">
        <v>160</v>
      </c>
      <c r="B37" s="6" t="s">
        <v>43</v>
      </c>
      <c r="C37" s="3">
        <v>33</v>
      </c>
      <c r="D37" s="6" t="s">
        <v>79</v>
      </c>
      <c r="E37" s="47" t="s">
        <v>272</v>
      </c>
      <c r="F37" s="6" t="s">
        <v>4</v>
      </c>
      <c r="G37" s="6" t="s">
        <v>36</v>
      </c>
      <c r="H37" s="36" t="s">
        <v>186</v>
      </c>
      <c r="I37" s="34" t="s">
        <v>163</v>
      </c>
      <c r="J37" s="9"/>
      <c r="K37" s="8">
        <v>36756.720000000001</v>
      </c>
      <c r="L37" s="4">
        <f t="shared" si="0"/>
        <v>0</v>
      </c>
      <c r="M37" s="24">
        <v>0.2</v>
      </c>
      <c r="N37" s="4">
        <f t="shared" si="1"/>
        <v>0</v>
      </c>
      <c r="O37" s="4">
        <f t="shared" si="2"/>
        <v>0</v>
      </c>
    </row>
    <row r="38" spans="1:15" ht="60" outlineLevel="2">
      <c r="A38" s="28" t="s">
        <v>160</v>
      </c>
      <c r="B38" s="6" t="s">
        <v>43</v>
      </c>
      <c r="C38" s="3">
        <v>34</v>
      </c>
      <c r="D38" s="6" t="s">
        <v>80</v>
      </c>
      <c r="E38" s="47" t="s">
        <v>273</v>
      </c>
      <c r="F38" s="6" t="s">
        <v>4</v>
      </c>
      <c r="G38" s="6" t="s">
        <v>36</v>
      </c>
      <c r="H38" s="36" t="s">
        <v>189</v>
      </c>
      <c r="I38" s="34" t="s">
        <v>163</v>
      </c>
      <c r="J38" s="9"/>
      <c r="K38" s="8">
        <v>41371.199999999997</v>
      </c>
      <c r="L38" s="4">
        <f t="shared" si="0"/>
        <v>0</v>
      </c>
      <c r="M38" s="24">
        <v>0.2</v>
      </c>
      <c r="N38" s="4">
        <f t="shared" si="1"/>
        <v>0</v>
      </c>
      <c r="O38" s="4">
        <f t="shared" si="2"/>
        <v>0</v>
      </c>
    </row>
    <row r="39" spans="1:15" ht="60" outlineLevel="2">
      <c r="A39" s="28" t="s">
        <v>160</v>
      </c>
      <c r="B39" s="6" t="s">
        <v>43</v>
      </c>
      <c r="C39" s="3">
        <v>35</v>
      </c>
      <c r="D39" s="6" t="s">
        <v>81</v>
      </c>
      <c r="E39" s="47" t="s">
        <v>274</v>
      </c>
      <c r="F39" s="6" t="s">
        <v>4</v>
      </c>
      <c r="G39" s="6" t="s">
        <v>36</v>
      </c>
      <c r="H39" s="36" t="s">
        <v>190</v>
      </c>
      <c r="I39" s="34" t="s">
        <v>163</v>
      </c>
      <c r="J39" s="9"/>
      <c r="K39" s="8">
        <v>44686</v>
      </c>
      <c r="L39" s="4">
        <f t="shared" si="0"/>
        <v>0</v>
      </c>
      <c r="M39" s="24">
        <v>0.2</v>
      </c>
      <c r="N39" s="4">
        <f t="shared" si="1"/>
        <v>0</v>
      </c>
      <c r="O39" s="4">
        <f t="shared" si="2"/>
        <v>0</v>
      </c>
    </row>
    <row r="40" spans="1:15" ht="60" outlineLevel="2">
      <c r="A40" s="28" t="s">
        <v>160</v>
      </c>
      <c r="B40" s="6" t="s">
        <v>43</v>
      </c>
      <c r="C40" s="3">
        <v>36</v>
      </c>
      <c r="D40" s="6" t="s">
        <v>82</v>
      </c>
      <c r="E40" s="47" t="s">
        <v>275</v>
      </c>
      <c r="F40" s="6" t="s">
        <v>4</v>
      </c>
      <c r="G40" s="6" t="s">
        <v>36</v>
      </c>
      <c r="H40" s="36" t="s">
        <v>184</v>
      </c>
      <c r="I40" s="34" t="s">
        <v>163</v>
      </c>
      <c r="J40" s="9"/>
      <c r="K40" s="8">
        <v>49455</v>
      </c>
      <c r="L40" s="4">
        <f t="shared" si="0"/>
        <v>0</v>
      </c>
      <c r="M40" s="24">
        <v>0.2</v>
      </c>
      <c r="N40" s="4">
        <f t="shared" si="1"/>
        <v>0</v>
      </c>
      <c r="O40" s="4">
        <f t="shared" si="2"/>
        <v>0</v>
      </c>
    </row>
    <row r="41" spans="1:15" ht="60" outlineLevel="2">
      <c r="A41" s="28" t="s">
        <v>160</v>
      </c>
      <c r="B41" s="6" t="s">
        <v>43</v>
      </c>
      <c r="C41" s="3">
        <v>37</v>
      </c>
      <c r="D41" s="6" t="s">
        <v>83</v>
      </c>
      <c r="E41" s="47" t="s">
        <v>276</v>
      </c>
      <c r="F41" s="6" t="s">
        <v>4</v>
      </c>
      <c r="G41" s="6" t="s">
        <v>36</v>
      </c>
      <c r="H41" s="36" t="s">
        <v>186</v>
      </c>
      <c r="I41" s="34" t="s">
        <v>163</v>
      </c>
      <c r="J41" s="9"/>
      <c r="K41" s="8">
        <v>45030.96</v>
      </c>
      <c r="L41" s="4">
        <f t="shared" si="0"/>
        <v>0</v>
      </c>
      <c r="M41" s="24">
        <v>0.2</v>
      </c>
      <c r="N41" s="4">
        <f t="shared" si="1"/>
        <v>0</v>
      </c>
      <c r="O41" s="4">
        <f t="shared" si="2"/>
        <v>0</v>
      </c>
    </row>
    <row r="42" spans="1:15" customFormat="1" ht="60" outlineLevel="2">
      <c r="A42" s="28" t="s">
        <v>160</v>
      </c>
      <c r="B42" s="6" t="s">
        <v>43</v>
      </c>
      <c r="C42" s="3">
        <v>38</v>
      </c>
      <c r="D42" s="6" t="s">
        <v>84</v>
      </c>
      <c r="E42" s="47" t="s">
        <v>277</v>
      </c>
      <c r="F42" s="6" t="s">
        <v>4</v>
      </c>
      <c r="G42" s="6" t="s">
        <v>36</v>
      </c>
      <c r="H42" s="36" t="s">
        <v>191</v>
      </c>
      <c r="I42" s="34" t="s">
        <v>163</v>
      </c>
      <c r="J42" s="9"/>
      <c r="K42" s="8">
        <v>37268</v>
      </c>
      <c r="L42" s="4">
        <f t="shared" si="0"/>
        <v>0</v>
      </c>
      <c r="M42" s="24">
        <v>0.2</v>
      </c>
      <c r="N42" s="4">
        <f t="shared" si="1"/>
        <v>0</v>
      </c>
      <c r="O42" s="4">
        <f t="shared" si="2"/>
        <v>0</v>
      </c>
    </row>
    <row r="43" spans="1:15" ht="60" outlineLevel="2">
      <c r="A43" s="28" t="s">
        <v>160</v>
      </c>
      <c r="B43" s="6" t="s">
        <v>43</v>
      </c>
      <c r="C43" s="3">
        <v>39</v>
      </c>
      <c r="D43" s="6" t="s">
        <v>85</v>
      </c>
      <c r="E43" s="47" t="s">
        <v>278</v>
      </c>
      <c r="F43" s="6" t="s">
        <v>4</v>
      </c>
      <c r="G43" s="6" t="s">
        <v>36</v>
      </c>
      <c r="H43" s="36" t="s">
        <v>192</v>
      </c>
      <c r="I43" s="34" t="s">
        <v>163</v>
      </c>
      <c r="J43" s="9"/>
      <c r="K43" s="8">
        <v>34971</v>
      </c>
      <c r="L43" s="4">
        <f t="shared" si="0"/>
        <v>0</v>
      </c>
      <c r="M43" s="24">
        <v>0.2</v>
      </c>
      <c r="N43" s="4">
        <f t="shared" si="1"/>
        <v>0</v>
      </c>
      <c r="O43" s="4">
        <f t="shared" si="2"/>
        <v>0</v>
      </c>
    </row>
    <row r="44" spans="1:15" ht="60" outlineLevel="2">
      <c r="A44" s="28" t="s">
        <v>160</v>
      </c>
      <c r="B44" s="6" t="s">
        <v>43</v>
      </c>
      <c r="C44" s="3">
        <v>40</v>
      </c>
      <c r="D44" s="6" t="s">
        <v>86</v>
      </c>
      <c r="E44" s="47" t="s">
        <v>279</v>
      </c>
      <c r="F44" s="6" t="s">
        <v>4</v>
      </c>
      <c r="G44" s="6" t="s">
        <v>36</v>
      </c>
      <c r="H44" s="36" t="s">
        <v>187</v>
      </c>
      <c r="I44" s="34" t="s">
        <v>163</v>
      </c>
      <c r="J44" s="9"/>
      <c r="K44" s="8">
        <v>33382</v>
      </c>
      <c r="L44" s="4">
        <f t="shared" si="0"/>
        <v>0</v>
      </c>
      <c r="M44" s="24">
        <v>0.2</v>
      </c>
      <c r="N44" s="4">
        <f t="shared" si="1"/>
        <v>0</v>
      </c>
      <c r="O44" s="4">
        <f t="shared" si="2"/>
        <v>0</v>
      </c>
    </row>
    <row r="45" spans="1:15" ht="60" outlineLevel="2">
      <c r="A45" s="28" t="s">
        <v>160</v>
      </c>
      <c r="B45" s="6" t="s">
        <v>43</v>
      </c>
      <c r="C45" s="3">
        <v>41</v>
      </c>
      <c r="D45" s="6" t="s">
        <v>87</v>
      </c>
      <c r="E45" s="47" t="s">
        <v>280</v>
      </c>
      <c r="F45" s="6" t="s">
        <v>4</v>
      </c>
      <c r="G45" s="6" t="s">
        <v>36</v>
      </c>
      <c r="H45" s="36" t="s">
        <v>193</v>
      </c>
      <c r="I45" s="34" t="s">
        <v>163</v>
      </c>
      <c r="J45" s="9"/>
      <c r="K45" s="8">
        <v>74005</v>
      </c>
      <c r="L45" s="4">
        <f t="shared" si="0"/>
        <v>0</v>
      </c>
      <c r="M45" s="24">
        <v>0.2</v>
      </c>
      <c r="N45" s="4">
        <f t="shared" si="1"/>
        <v>0</v>
      </c>
      <c r="O45" s="4">
        <f t="shared" si="2"/>
        <v>0</v>
      </c>
    </row>
    <row r="46" spans="1:15" ht="60" outlineLevel="2">
      <c r="A46" s="28" t="s">
        <v>160</v>
      </c>
      <c r="B46" s="6" t="s">
        <v>43</v>
      </c>
      <c r="C46" s="3">
        <v>42</v>
      </c>
      <c r="D46" s="6" t="s">
        <v>88</v>
      </c>
      <c r="E46" s="47" t="s">
        <v>281</v>
      </c>
      <c r="F46" s="6" t="s">
        <v>4</v>
      </c>
      <c r="G46" s="6" t="s">
        <v>36</v>
      </c>
      <c r="H46" s="36" t="s">
        <v>194</v>
      </c>
      <c r="I46" s="34" t="s">
        <v>163</v>
      </c>
      <c r="J46" s="9"/>
      <c r="K46" s="8">
        <v>54400</v>
      </c>
      <c r="L46" s="4">
        <f t="shared" si="0"/>
        <v>0</v>
      </c>
      <c r="M46" s="24">
        <v>0.2</v>
      </c>
      <c r="N46" s="4">
        <f t="shared" si="1"/>
        <v>0</v>
      </c>
      <c r="O46" s="4">
        <f t="shared" si="2"/>
        <v>0</v>
      </c>
    </row>
    <row r="47" spans="1:15" customFormat="1" ht="60" outlineLevel="2">
      <c r="A47" s="28" t="s">
        <v>160</v>
      </c>
      <c r="B47" s="6" t="s">
        <v>43</v>
      </c>
      <c r="C47" s="3">
        <v>43</v>
      </c>
      <c r="D47" s="6" t="s">
        <v>89</v>
      </c>
      <c r="E47" s="47" t="s">
        <v>282</v>
      </c>
      <c r="F47" s="6" t="s">
        <v>4</v>
      </c>
      <c r="G47" s="6" t="s">
        <v>36</v>
      </c>
      <c r="H47" s="36" t="s">
        <v>195</v>
      </c>
      <c r="I47" s="34" t="s">
        <v>163</v>
      </c>
      <c r="J47" s="9"/>
      <c r="K47" s="8">
        <v>38681</v>
      </c>
      <c r="L47" s="4">
        <f t="shared" si="0"/>
        <v>0</v>
      </c>
      <c r="M47" s="24">
        <v>0.2</v>
      </c>
      <c r="N47" s="4">
        <f t="shared" si="1"/>
        <v>0</v>
      </c>
      <c r="O47" s="4">
        <f t="shared" si="2"/>
        <v>0</v>
      </c>
    </row>
    <row r="48" spans="1:15" ht="60" outlineLevel="2">
      <c r="A48" s="28" t="s">
        <v>160</v>
      </c>
      <c r="B48" s="6" t="s">
        <v>43</v>
      </c>
      <c r="C48" s="3">
        <v>44</v>
      </c>
      <c r="D48" s="6" t="s">
        <v>90</v>
      </c>
      <c r="E48" s="47" t="s">
        <v>283</v>
      </c>
      <c r="F48" s="6" t="s">
        <v>4</v>
      </c>
      <c r="G48" s="6" t="s">
        <v>91</v>
      </c>
      <c r="H48" s="36" t="s">
        <v>196</v>
      </c>
      <c r="I48" s="34" t="s">
        <v>163</v>
      </c>
      <c r="J48" s="9"/>
      <c r="K48" s="8">
        <v>14320.8</v>
      </c>
      <c r="L48" s="4">
        <f t="shared" ref="L48:L96" si="3">J48*K48</f>
        <v>0</v>
      </c>
      <c r="M48" s="24">
        <v>0.2</v>
      </c>
      <c r="N48" s="4">
        <f t="shared" ref="N48:N96" si="4">L48*M48</f>
        <v>0</v>
      </c>
      <c r="O48" s="4">
        <f t="shared" ref="O48:O96" si="5">L48+N48</f>
        <v>0</v>
      </c>
    </row>
    <row r="49" spans="1:15" customFormat="1" ht="60" outlineLevel="2">
      <c r="A49" s="28" t="s">
        <v>160</v>
      </c>
      <c r="B49" s="6" t="s">
        <v>43</v>
      </c>
      <c r="C49" s="3">
        <v>45</v>
      </c>
      <c r="D49" s="6" t="s">
        <v>92</v>
      </c>
      <c r="E49" s="47" t="s">
        <v>284</v>
      </c>
      <c r="F49" s="6" t="s">
        <v>4</v>
      </c>
      <c r="G49" s="6" t="s">
        <v>36</v>
      </c>
      <c r="H49" s="36" t="s">
        <v>197</v>
      </c>
      <c r="I49" s="34" t="s">
        <v>163</v>
      </c>
      <c r="J49" s="9"/>
      <c r="K49" s="8">
        <v>68103.360000000001</v>
      </c>
      <c r="L49" s="4">
        <f t="shared" si="3"/>
        <v>0</v>
      </c>
      <c r="M49" s="24">
        <v>0.2</v>
      </c>
      <c r="N49" s="4">
        <f t="shared" si="4"/>
        <v>0</v>
      </c>
      <c r="O49" s="4">
        <f t="shared" si="5"/>
        <v>0</v>
      </c>
    </row>
    <row r="50" spans="1:15" ht="60" outlineLevel="2">
      <c r="A50" s="28" t="s">
        <v>160</v>
      </c>
      <c r="B50" s="6" t="s">
        <v>43</v>
      </c>
      <c r="C50" s="3">
        <v>46</v>
      </c>
      <c r="D50" s="6" t="s">
        <v>93</v>
      </c>
      <c r="E50" s="47" t="s">
        <v>285</v>
      </c>
      <c r="F50" s="6" t="s">
        <v>4</v>
      </c>
      <c r="G50" s="6" t="s">
        <v>36</v>
      </c>
      <c r="H50" s="36" t="s">
        <v>190</v>
      </c>
      <c r="I50" s="34" t="s">
        <v>163</v>
      </c>
      <c r="J50" s="9"/>
      <c r="K50" s="8">
        <v>26095.68</v>
      </c>
      <c r="L50" s="4">
        <f t="shared" si="3"/>
        <v>0</v>
      </c>
      <c r="M50" s="24">
        <v>0.2</v>
      </c>
      <c r="N50" s="4">
        <f t="shared" si="4"/>
        <v>0</v>
      </c>
      <c r="O50" s="4">
        <f t="shared" si="5"/>
        <v>0</v>
      </c>
    </row>
    <row r="51" spans="1:15" ht="60" outlineLevel="2">
      <c r="A51" s="28" t="s">
        <v>160</v>
      </c>
      <c r="B51" s="6" t="s">
        <v>43</v>
      </c>
      <c r="C51" s="3">
        <v>47</v>
      </c>
      <c r="D51" s="6" t="s">
        <v>94</v>
      </c>
      <c r="E51" s="47" t="s">
        <v>286</v>
      </c>
      <c r="F51" s="6" t="s">
        <v>4</v>
      </c>
      <c r="G51" s="6" t="s">
        <v>19</v>
      </c>
      <c r="H51" s="36" t="s">
        <v>198</v>
      </c>
      <c r="I51" s="34" t="s">
        <v>163</v>
      </c>
      <c r="J51" s="9"/>
      <c r="K51" s="8">
        <v>24504.48</v>
      </c>
      <c r="L51" s="4">
        <f t="shared" si="3"/>
        <v>0</v>
      </c>
      <c r="M51" s="24">
        <v>0.2</v>
      </c>
      <c r="N51" s="4">
        <f t="shared" si="4"/>
        <v>0</v>
      </c>
      <c r="O51" s="4">
        <f t="shared" si="5"/>
        <v>0</v>
      </c>
    </row>
    <row r="52" spans="1:15" ht="60" outlineLevel="2">
      <c r="A52" s="28" t="s">
        <v>160</v>
      </c>
      <c r="B52" s="6" t="s">
        <v>43</v>
      </c>
      <c r="C52" s="3">
        <v>48</v>
      </c>
      <c r="D52" s="6" t="s">
        <v>95</v>
      </c>
      <c r="E52" s="47" t="s">
        <v>287</v>
      </c>
      <c r="F52" s="6" t="s">
        <v>4</v>
      </c>
      <c r="G52" s="6" t="s">
        <v>66</v>
      </c>
      <c r="H52" s="36" t="s">
        <v>95</v>
      </c>
      <c r="I52" s="34" t="s">
        <v>163</v>
      </c>
      <c r="J52" s="9"/>
      <c r="K52" s="8">
        <v>13600</v>
      </c>
      <c r="L52" s="4">
        <f t="shared" si="3"/>
        <v>0</v>
      </c>
      <c r="M52" s="24">
        <v>0.2</v>
      </c>
      <c r="N52" s="4">
        <f t="shared" si="4"/>
        <v>0</v>
      </c>
      <c r="O52" s="4">
        <f t="shared" si="5"/>
        <v>0</v>
      </c>
    </row>
    <row r="53" spans="1:15" customFormat="1" ht="60" outlineLevel="2">
      <c r="A53" s="28" t="s">
        <v>160</v>
      </c>
      <c r="B53" s="6" t="s">
        <v>43</v>
      </c>
      <c r="C53" s="3">
        <v>49</v>
      </c>
      <c r="D53" s="6" t="s">
        <v>96</v>
      </c>
      <c r="E53" s="47" t="s">
        <v>288</v>
      </c>
      <c r="F53" s="6" t="s">
        <v>4</v>
      </c>
      <c r="G53" s="6" t="s">
        <v>97</v>
      </c>
      <c r="H53" s="36" t="s">
        <v>199</v>
      </c>
      <c r="I53" s="34" t="s">
        <v>163</v>
      </c>
      <c r="J53" s="9"/>
      <c r="K53" s="8">
        <v>12093.12</v>
      </c>
      <c r="L53" s="4">
        <f t="shared" si="3"/>
        <v>0</v>
      </c>
      <c r="M53" s="24">
        <v>0.2</v>
      </c>
      <c r="N53" s="4">
        <f t="shared" si="4"/>
        <v>0</v>
      </c>
      <c r="O53" s="4">
        <f t="shared" si="5"/>
        <v>0</v>
      </c>
    </row>
    <row r="54" spans="1:15" ht="60" outlineLevel="2">
      <c r="A54" s="28" t="s">
        <v>160</v>
      </c>
      <c r="B54" s="6" t="s">
        <v>43</v>
      </c>
      <c r="C54" s="3">
        <v>50</v>
      </c>
      <c r="D54" s="6" t="s">
        <v>98</v>
      </c>
      <c r="E54" s="47" t="s">
        <v>289</v>
      </c>
      <c r="F54" s="6" t="s">
        <v>4</v>
      </c>
      <c r="G54" s="6" t="s">
        <v>36</v>
      </c>
      <c r="H54" s="36" t="s">
        <v>200</v>
      </c>
      <c r="I54" s="34" t="s">
        <v>163</v>
      </c>
      <c r="J54" s="9"/>
      <c r="K54" s="8">
        <v>338448.24</v>
      </c>
      <c r="L54" s="4">
        <f t="shared" si="3"/>
        <v>0</v>
      </c>
      <c r="M54" s="24">
        <v>0.2</v>
      </c>
      <c r="N54" s="4">
        <f t="shared" si="4"/>
        <v>0</v>
      </c>
      <c r="O54" s="4">
        <f t="shared" si="5"/>
        <v>0</v>
      </c>
    </row>
    <row r="55" spans="1:15" ht="60" outlineLevel="2">
      <c r="A55" s="28" t="s">
        <v>160</v>
      </c>
      <c r="B55" s="6" t="s">
        <v>43</v>
      </c>
      <c r="C55" s="3">
        <v>51</v>
      </c>
      <c r="D55" s="6" t="s">
        <v>99</v>
      </c>
      <c r="E55" s="47" t="s">
        <v>290</v>
      </c>
      <c r="F55" s="6" t="s">
        <v>4</v>
      </c>
      <c r="G55" s="6" t="s">
        <v>36</v>
      </c>
      <c r="H55" s="36" t="s">
        <v>201</v>
      </c>
      <c r="I55" s="34" t="s">
        <v>163</v>
      </c>
      <c r="J55" s="9"/>
      <c r="K55" s="8">
        <v>113922</v>
      </c>
      <c r="L55" s="4">
        <f t="shared" si="3"/>
        <v>0</v>
      </c>
      <c r="M55" s="24">
        <v>0.2</v>
      </c>
      <c r="N55" s="4">
        <f t="shared" si="4"/>
        <v>0</v>
      </c>
      <c r="O55" s="4">
        <f t="shared" si="5"/>
        <v>0</v>
      </c>
    </row>
    <row r="56" spans="1:15" ht="60" outlineLevel="2">
      <c r="A56" s="28" t="s">
        <v>160</v>
      </c>
      <c r="B56" s="6" t="s">
        <v>43</v>
      </c>
      <c r="C56" s="3">
        <v>52</v>
      </c>
      <c r="D56" s="6" t="s">
        <v>100</v>
      </c>
      <c r="E56" s="47" t="s">
        <v>291</v>
      </c>
      <c r="F56" s="6" t="s">
        <v>4</v>
      </c>
      <c r="G56" s="6" t="s">
        <v>36</v>
      </c>
      <c r="H56" s="36" t="s">
        <v>202</v>
      </c>
      <c r="I56" s="34" t="s">
        <v>163</v>
      </c>
      <c r="J56" s="9"/>
      <c r="K56" s="8">
        <v>73299</v>
      </c>
      <c r="L56" s="4">
        <f t="shared" si="3"/>
        <v>0</v>
      </c>
      <c r="M56" s="24">
        <v>0.2</v>
      </c>
      <c r="N56" s="4">
        <f t="shared" si="4"/>
        <v>0</v>
      </c>
      <c r="O56" s="4">
        <f t="shared" si="5"/>
        <v>0</v>
      </c>
    </row>
    <row r="57" spans="1:15" customFormat="1" ht="60" outlineLevel="2">
      <c r="A57" s="28" t="s">
        <v>160</v>
      </c>
      <c r="B57" s="6" t="s">
        <v>43</v>
      </c>
      <c r="C57" s="3">
        <v>53</v>
      </c>
      <c r="D57" s="6" t="s">
        <v>101</v>
      </c>
      <c r="E57" s="47" t="s">
        <v>292</v>
      </c>
      <c r="F57" s="6" t="s">
        <v>8</v>
      </c>
      <c r="G57" s="6">
        <v>1</v>
      </c>
      <c r="H57" s="36" t="s">
        <v>203</v>
      </c>
      <c r="I57" s="34" t="s">
        <v>163</v>
      </c>
      <c r="J57" s="9"/>
      <c r="K57" s="8">
        <v>13366.08</v>
      </c>
      <c r="L57" s="4">
        <f t="shared" si="3"/>
        <v>0</v>
      </c>
      <c r="M57" s="24">
        <v>0.2</v>
      </c>
      <c r="N57" s="4">
        <f t="shared" si="4"/>
        <v>0</v>
      </c>
      <c r="O57" s="4">
        <f t="shared" si="5"/>
        <v>0</v>
      </c>
    </row>
    <row r="58" spans="1:15" ht="60" outlineLevel="2">
      <c r="A58" s="28" t="s">
        <v>160</v>
      </c>
      <c r="B58" s="6" t="s">
        <v>43</v>
      </c>
      <c r="C58" s="3">
        <v>54</v>
      </c>
      <c r="D58" s="6" t="s">
        <v>102</v>
      </c>
      <c r="E58" s="47" t="s">
        <v>293</v>
      </c>
      <c r="F58" s="6" t="s">
        <v>4</v>
      </c>
      <c r="G58" s="6" t="s">
        <v>36</v>
      </c>
      <c r="H58" s="36" t="s">
        <v>102</v>
      </c>
      <c r="I58" s="34" t="s">
        <v>163</v>
      </c>
      <c r="J58" s="9"/>
      <c r="K58" s="8">
        <v>467875</v>
      </c>
      <c r="L58" s="4">
        <f t="shared" si="3"/>
        <v>0</v>
      </c>
      <c r="M58" s="24">
        <v>0.2</v>
      </c>
      <c r="N58" s="4">
        <f t="shared" si="4"/>
        <v>0</v>
      </c>
      <c r="O58" s="4">
        <f t="shared" si="5"/>
        <v>0</v>
      </c>
    </row>
    <row r="59" spans="1:15" ht="60" outlineLevel="2">
      <c r="A59" s="28" t="s">
        <v>160</v>
      </c>
      <c r="B59" s="6" t="s">
        <v>43</v>
      </c>
      <c r="C59" s="3">
        <v>55</v>
      </c>
      <c r="D59" s="6" t="s">
        <v>103</v>
      </c>
      <c r="E59" s="47" t="s">
        <v>294</v>
      </c>
      <c r="F59" s="6" t="s">
        <v>4</v>
      </c>
      <c r="G59" s="6" t="s">
        <v>36</v>
      </c>
      <c r="H59" s="36" t="s">
        <v>103</v>
      </c>
      <c r="I59" s="34" t="s">
        <v>163</v>
      </c>
      <c r="J59" s="9"/>
      <c r="K59" s="8">
        <v>571376</v>
      </c>
      <c r="L59" s="4">
        <f t="shared" si="3"/>
        <v>0</v>
      </c>
      <c r="M59" s="24">
        <v>0.2</v>
      </c>
      <c r="N59" s="4">
        <f t="shared" si="4"/>
        <v>0</v>
      </c>
      <c r="O59" s="4">
        <f t="shared" si="5"/>
        <v>0</v>
      </c>
    </row>
    <row r="60" spans="1:15" customFormat="1" ht="60" outlineLevel="2">
      <c r="A60" s="28" t="s">
        <v>160</v>
      </c>
      <c r="B60" s="6" t="s">
        <v>43</v>
      </c>
      <c r="C60" s="3">
        <v>56</v>
      </c>
      <c r="D60" s="6" t="s">
        <v>104</v>
      </c>
      <c r="E60" s="47" t="s">
        <v>295</v>
      </c>
      <c r="F60" s="6" t="s">
        <v>4</v>
      </c>
      <c r="G60" s="6" t="s">
        <v>19</v>
      </c>
      <c r="H60" s="36" t="s">
        <v>204</v>
      </c>
      <c r="I60" s="34" t="s">
        <v>163</v>
      </c>
      <c r="J60" s="9"/>
      <c r="K60" s="8">
        <v>23231.52</v>
      </c>
      <c r="L60" s="4">
        <f t="shared" si="3"/>
        <v>0</v>
      </c>
      <c r="M60" s="24">
        <v>0.2</v>
      </c>
      <c r="N60" s="4">
        <f t="shared" si="4"/>
        <v>0</v>
      </c>
      <c r="O60" s="4">
        <f t="shared" si="5"/>
        <v>0</v>
      </c>
    </row>
    <row r="61" spans="1:15" ht="60" outlineLevel="2">
      <c r="A61" s="28" t="s">
        <v>160</v>
      </c>
      <c r="B61" s="6" t="s">
        <v>43</v>
      </c>
      <c r="C61" s="3">
        <v>57</v>
      </c>
      <c r="D61" s="6" t="s">
        <v>105</v>
      </c>
      <c r="E61" s="47" t="s">
        <v>296</v>
      </c>
      <c r="F61" s="6" t="s">
        <v>4</v>
      </c>
      <c r="G61" s="6">
        <v>10</v>
      </c>
      <c r="H61" s="36" t="s">
        <v>205</v>
      </c>
      <c r="I61" s="34" t="s">
        <v>163</v>
      </c>
      <c r="J61" s="9"/>
      <c r="K61" s="8">
        <v>6683.04</v>
      </c>
      <c r="L61" s="4">
        <f t="shared" si="3"/>
        <v>0</v>
      </c>
      <c r="M61" s="24">
        <v>0.2</v>
      </c>
      <c r="N61" s="4">
        <f t="shared" si="4"/>
        <v>0</v>
      </c>
      <c r="O61" s="4">
        <f t="shared" si="5"/>
        <v>0</v>
      </c>
    </row>
    <row r="62" spans="1:15" ht="60" outlineLevel="2">
      <c r="A62" s="28" t="s">
        <v>160</v>
      </c>
      <c r="B62" s="6" t="s">
        <v>43</v>
      </c>
      <c r="C62" s="3">
        <v>58</v>
      </c>
      <c r="D62" s="6" t="s">
        <v>106</v>
      </c>
      <c r="E62" s="47" t="s">
        <v>297</v>
      </c>
      <c r="F62" s="6" t="s">
        <v>4</v>
      </c>
      <c r="G62" s="6">
        <v>10</v>
      </c>
      <c r="H62" s="36" t="s">
        <v>206</v>
      </c>
      <c r="I62" s="34" t="s">
        <v>163</v>
      </c>
      <c r="J62" s="9"/>
      <c r="K62" s="8">
        <v>4614.4799999999996</v>
      </c>
      <c r="L62" s="4">
        <f t="shared" si="3"/>
        <v>0</v>
      </c>
      <c r="M62" s="24">
        <v>0.2</v>
      </c>
      <c r="N62" s="4">
        <f t="shared" si="4"/>
        <v>0</v>
      </c>
      <c r="O62" s="4">
        <f t="shared" si="5"/>
        <v>0</v>
      </c>
    </row>
    <row r="63" spans="1:15" ht="60" outlineLevel="2">
      <c r="A63" s="28" t="s">
        <v>160</v>
      </c>
      <c r="B63" s="6" t="s">
        <v>43</v>
      </c>
      <c r="C63" s="3">
        <v>59</v>
      </c>
      <c r="D63" s="6" t="s">
        <v>107</v>
      </c>
      <c r="E63" s="47" t="s">
        <v>298</v>
      </c>
      <c r="F63" s="6" t="s">
        <v>4</v>
      </c>
      <c r="G63" s="6" t="s">
        <v>36</v>
      </c>
      <c r="H63" s="36" t="s">
        <v>207</v>
      </c>
      <c r="I63" s="34" t="s">
        <v>163</v>
      </c>
      <c r="J63" s="9"/>
      <c r="K63" s="8">
        <v>5887.44</v>
      </c>
      <c r="L63" s="4">
        <f t="shared" si="3"/>
        <v>0</v>
      </c>
      <c r="M63" s="24">
        <v>0.2</v>
      </c>
      <c r="N63" s="4">
        <f t="shared" si="4"/>
        <v>0</v>
      </c>
      <c r="O63" s="4">
        <f t="shared" si="5"/>
        <v>0</v>
      </c>
    </row>
    <row r="64" spans="1:15" ht="60" outlineLevel="2">
      <c r="A64" s="28" t="s">
        <v>160</v>
      </c>
      <c r="B64" s="6" t="s">
        <v>43</v>
      </c>
      <c r="C64" s="3">
        <v>60</v>
      </c>
      <c r="D64" s="6" t="s">
        <v>108</v>
      </c>
      <c r="E64" s="47" t="s">
        <v>299</v>
      </c>
      <c r="F64" s="6" t="s">
        <v>4</v>
      </c>
      <c r="G64" s="6" t="s">
        <v>36</v>
      </c>
      <c r="H64" s="36" t="s">
        <v>208</v>
      </c>
      <c r="I64" s="34" t="s">
        <v>163</v>
      </c>
      <c r="J64" s="9"/>
      <c r="K64" s="8">
        <v>22913.279999999999</v>
      </c>
      <c r="L64" s="4">
        <f t="shared" si="3"/>
        <v>0</v>
      </c>
      <c r="M64" s="24">
        <v>0.2</v>
      </c>
      <c r="N64" s="4">
        <f t="shared" si="4"/>
        <v>0</v>
      </c>
      <c r="O64" s="4">
        <f t="shared" si="5"/>
        <v>0</v>
      </c>
    </row>
    <row r="65" spans="1:15" ht="60" outlineLevel="2">
      <c r="A65" s="28" t="s">
        <v>160</v>
      </c>
      <c r="B65" s="6" t="s">
        <v>43</v>
      </c>
      <c r="C65" s="3">
        <v>61</v>
      </c>
      <c r="D65" s="6" t="s">
        <v>109</v>
      </c>
      <c r="E65" s="47" t="s">
        <v>300</v>
      </c>
      <c r="F65" s="6" t="s">
        <v>4</v>
      </c>
      <c r="G65" s="6" t="s">
        <v>110</v>
      </c>
      <c r="H65" s="33" t="s">
        <v>209</v>
      </c>
      <c r="I65" s="34" t="s">
        <v>163</v>
      </c>
      <c r="J65" s="9"/>
      <c r="K65" s="8">
        <v>9873.6</v>
      </c>
      <c r="L65" s="4">
        <f t="shared" si="3"/>
        <v>0</v>
      </c>
      <c r="M65" s="24">
        <v>0.2</v>
      </c>
      <c r="N65" s="4">
        <f t="shared" si="4"/>
        <v>0</v>
      </c>
      <c r="O65" s="4">
        <f t="shared" si="5"/>
        <v>0</v>
      </c>
    </row>
    <row r="66" spans="1:15" ht="60" outlineLevel="2">
      <c r="A66" s="28" t="s">
        <v>160</v>
      </c>
      <c r="B66" s="6" t="s">
        <v>43</v>
      </c>
      <c r="C66" s="3">
        <v>62</v>
      </c>
      <c r="D66" s="6" t="s">
        <v>111</v>
      </c>
      <c r="E66" s="47" t="s">
        <v>301</v>
      </c>
      <c r="F66" s="6" t="s">
        <v>4</v>
      </c>
      <c r="G66" s="6">
        <v>1</v>
      </c>
      <c r="H66" s="36" t="s">
        <v>210</v>
      </c>
      <c r="I66" s="34" t="s">
        <v>163</v>
      </c>
      <c r="J66" s="9"/>
      <c r="K66" s="8">
        <v>4137.12</v>
      </c>
      <c r="L66" s="4">
        <f t="shared" si="3"/>
        <v>0</v>
      </c>
      <c r="M66" s="24">
        <v>0.2</v>
      </c>
      <c r="N66" s="4">
        <f t="shared" si="4"/>
        <v>0</v>
      </c>
      <c r="O66" s="4">
        <f t="shared" si="5"/>
        <v>0</v>
      </c>
    </row>
    <row r="67" spans="1:15" ht="60" outlineLevel="2">
      <c r="A67" s="28" t="s">
        <v>160</v>
      </c>
      <c r="B67" s="6" t="s">
        <v>43</v>
      </c>
      <c r="C67" s="3">
        <v>63</v>
      </c>
      <c r="D67" s="6" t="s">
        <v>112</v>
      </c>
      <c r="E67" s="47" t="s">
        <v>302</v>
      </c>
      <c r="F67" s="6" t="s">
        <v>4</v>
      </c>
      <c r="G67" s="6">
        <v>1</v>
      </c>
      <c r="H67" s="36" t="s">
        <v>211</v>
      </c>
      <c r="I67" s="34" t="s">
        <v>163</v>
      </c>
      <c r="J67" s="9"/>
      <c r="K67" s="8">
        <v>4137.12</v>
      </c>
      <c r="L67" s="4">
        <f t="shared" si="3"/>
        <v>0</v>
      </c>
      <c r="M67" s="24">
        <v>0.2</v>
      </c>
      <c r="N67" s="4">
        <f t="shared" si="4"/>
        <v>0</v>
      </c>
      <c r="O67" s="4">
        <f t="shared" si="5"/>
        <v>0</v>
      </c>
    </row>
    <row r="68" spans="1:15" ht="60" outlineLevel="2">
      <c r="A68" s="28" t="s">
        <v>160</v>
      </c>
      <c r="B68" s="6" t="s">
        <v>43</v>
      </c>
      <c r="C68" s="3">
        <v>64</v>
      </c>
      <c r="D68" s="6" t="s">
        <v>113</v>
      </c>
      <c r="E68" s="47" t="s">
        <v>303</v>
      </c>
      <c r="F68" s="6" t="s">
        <v>4</v>
      </c>
      <c r="G68" s="6">
        <v>1</v>
      </c>
      <c r="H68" s="36" t="s">
        <v>212</v>
      </c>
      <c r="I68" s="34" t="s">
        <v>163</v>
      </c>
      <c r="J68" s="9"/>
      <c r="K68" s="8">
        <v>5122</v>
      </c>
      <c r="L68" s="4">
        <f t="shared" si="3"/>
        <v>0</v>
      </c>
      <c r="M68" s="24">
        <v>0.2</v>
      </c>
      <c r="N68" s="4">
        <f t="shared" si="4"/>
        <v>0</v>
      </c>
      <c r="O68" s="4">
        <f t="shared" si="5"/>
        <v>0</v>
      </c>
    </row>
    <row r="69" spans="1:15" ht="60" outlineLevel="2">
      <c r="A69" s="28" t="s">
        <v>160</v>
      </c>
      <c r="B69" s="6" t="s">
        <v>43</v>
      </c>
      <c r="C69" s="3">
        <v>65</v>
      </c>
      <c r="D69" s="6" t="s">
        <v>114</v>
      </c>
      <c r="E69" s="47" t="s">
        <v>304</v>
      </c>
      <c r="F69" s="6" t="s">
        <v>4</v>
      </c>
      <c r="G69" s="6">
        <v>10</v>
      </c>
      <c r="H69" s="36" t="s">
        <v>213</v>
      </c>
      <c r="I69" s="34" t="s">
        <v>163</v>
      </c>
      <c r="J69" s="9"/>
      <c r="K69" s="8">
        <v>8592.48</v>
      </c>
      <c r="L69" s="4">
        <f t="shared" si="3"/>
        <v>0</v>
      </c>
      <c r="M69" s="24">
        <v>0.2</v>
      </c>
      <c r="N69" s="4">
        <f t="shared" si="4"/>
        <v>0</v>
      </c>
      <c r="O69" s="4">
        <f t="shared" si="5"/>
        <v>0</v>
      </c>
    </row>
    <row r="70" spans="1:15" ht="60" outlineLevel="2">
      <c r="A70" s="28" t="s">
        <v>160</v>
      </c>
      <c r="B70" s="6" t="s">
        <v>43</v>
      </c>
      <c r="C70" s="3">
        <v>66</v>
      </c>
      <c r="D70" s="6" t="s">
        <v>115</v>
      </c>
      <c r="E70" s="47" t="s">
        <v>305</v>
      </c>
      <c r="F70" s="6" t="s">
        <v>4</v>
      </c>
      <c r="G70" s="6">
        <v>10</v>
      </c>
      <c r="H70" s="36" t="s">
        <v>214</v>
      </c>
      <c r="I70" s="34" t="s">
        <v>163</v>
      </c>
      <c r="J70" s="9"/>
      <c r="K70" s="8">
        <v>8592.48</v>
      </c>
      <c r="L70" s="4">
        <f t="shared" si="3"/>
        <v>0</v>
      </c>
      <c r="M70" s="24">
        <v>0.2</v>
      </c>
      <c r="N70" s="4">
        <f t="shared" si="4"/>
        <v>0</v>
      </c>
      <c r="O70" s="4">
        <f t="shared" si="5"/>
        <v>0</v>
      </c>
    </row>
    <row r="71" spans="1:15" ht="60" outlineLevel="2">
      <c r="A71" s="28" t="s">
        <v>160</v>
      </c>
      <c r="B71" s="6" t="s">
        <v>43</v>
      </c>
      <c r="C71" s="3">
        <v>67</v>
      </c>
      <c r="D71" s="6" t="s">
        <v>116</v>
      </c>
      <c r="E71" s="47" t="s">
        <v>306</v>
      </c>
      <c r="F71" s="6" t="s">
        <v>4</v>
      </c>
      <c r="G71" s="6" t="s">
        <v>19</v>
      </c>
      <c r="H71" s="36" t="s">
        <v>116</v>
      </c>
      <c r="I71" s="34" t="s">
        <v>163</v>
      </c>
      <c r="J71" s="9"/>
      <c r="K71" s="8">
        <v>19730.88</v>
      </c>
      <c r="L71" s="4">
        <f t="shared" si="3"/>
        <v>0</v>
      </c>
      <c r="M71" s="24">
        <v>0.2</v>
      </c>
      <c r="N71" s="4">
        <f t="shared" si="4"/>
        <v>0</v>
      </c>
      <c r="O71" s="4">
        <f t="shared" si="5"/>
        <v>0</v>
      </c>
    </row>
    <row r="72" spans="1:15" ht="60" outlineLevel="2">
      <c r="A72" s="28" t="s">
        <v>160</v>
      </c>
      <c r="B72" s="6" t="s">
        <v>43</v>
      </c>
      <c r="C72" s="3">
        <v>68</v>
      </c>
      <c r="D72" s="6" t="s">
        <v>117</v>
      </c>
      <c r="E72" s="47" t="s">
        <v>307</v>
      </c>
      <c r="F72" s="6" t="s">
        <v>36</v>
      </c>
      <c r="G72" s="6" t="s">
        <v>36</v>
      </c>
      <c r="H72" s="36" t="s">
        <v>215</v>
      </c>
      <c r="I72" s="34" t="s">
        <v>163</v>
      </c>
      <c r="J72" s="9"/>
      <c r="K72" s="8">
        <v>33558</v>
      </c>
      <c r="L72" s="4">
        <f t="shared" si="3"/>
        <v>0</v>
      </c>
      <c r="M72" s="24">
        <v>0.2</v>
      </c>
      <c r="N72" s="4">
        <f t="shared" si="4"/>
        <v>0</v>
      </c>
      <c r="O72" s="4">
        <f t="shared" si="5"/>
        <v>0</v>
      </c>
    </row>
    <row r="73" spans="1:15" ht="60" outlineLevel="2">
      <c r="A73" s="28" t="s">
        <v>160</v>
      </c>
      <c r="B73" s="6" t="s">
        <v>43</v>
      </c>
      <c r="C73" s="3">
        <v>69</v>
      </c>
      <c r="D73" s="6" t="s">
        <v>118</v>
      </c>
      <c r="E73" s="47" t="s">
        <v>308</v>
      </c>
      <c r="F73" s="6" t="s">
        <v>36</v>
      </c>
      <c r="G73" s="6" t="s">
        <v>36</v>
      </c>
      <c r="H73" s="36" t="s">
        <v>216</v>
      </c>
      <c r="I73" s="34" t="s">
        <v>163</v>
      </c>
      <c r="J73" s="9"/>
      <c r="K73" s="8">
        <v>66940</v>
      </c>
      <c r="L73" s="4">
        <f t="shared" si="3"/>
        <v>0</v>
      </c>
      <c r="M73" s="24">
        <v>0.2</v>
      </c>
      <c r="N73" s="4">
        <f t="shared" si="4"/>
        <v>0</v>
      </c>
      <c r="O73" s="4">
        <f t="shared" si="5"/>
        <v>0</v>
      </c>
    </row>
    <row r="74" spans="1:15" ht="60" outlineLevel="2">
      <c r="A74" s="28" t="s">
        <v>160</v>
      </c>
      <c r="B74" s="6" t="s">
        <v>43</v>
      </c>
      <c r="C74" s="3">
        <v>70</v>
      </c>
      <c r="D74" s="6" t="s">
        <v>119</v>
      </c>
      <c r="E74" s="47" t="s">
        <v>309</v>
      </c>
      <c r="F74" s="6" t="s">
        <v>4</v>
      </c>
      <c r="G74" s="6">
        <v>40</v>
      </c>
      <c r="H74" s="36" t="s">
        <v>184</v>
      </c>
      <c r="I74" s="34" t="s">
        <v>163</v>
      </c>
      <c r="J74" s="9"/>
      <c r="K74" s="8">
        <v>45030.96</v>
      </c>
      <c r="L74" s="4">
        <f t="shared" si="3"/>
        <v>0</v>
      </c>
      <c r="M74" s="24">
        <v>0.2</v>
      </c>
      <c r="N74" s="4">
        <f t="shared" si="4"/>
        <v>0</v>
      </c>
      <c r="O74" s="4">
        <f t="shared" si="5"/>
        <v>0</v>
      </c>
    </row>
    <row r="75" spans="1:15" ht="60" outlineLevel="2">
      <c r="A75" s="28" t="s">
        <v>160</v>
      </c>
      <c r="B75" s="6" t="s">
        <v>43</v>
      </c>
      <c r="C75" s="3">
        <v>71</v>
      </c>
      <c r="D75" s="6" t="s">
        <v>120</v>
      </c>
      <c r="E75" s="47" t="s">
        <v>310</v>
      </c>
      <c r="F75" s="6" t="s">
        <v>4</v>
      </c>
      <c r="G75" s="6">
        <v>30</v>
      </c>
      <c r="H75" s="36" t="s">
        <v>120</v>
      </c>
      <c r="I75" s="34" t="s">
        <v>163</v>
      </c>
      <c r="J75" s="9"/>
      <c r="K75" s="8">
        <v>70967.520000000004</v>
      </c>
      <c r="L75" s="4">
        <f t="shared" si="3"/>
        <v>0</v>
      </c>
      <c r="M75" s="24">
        <v>0.2</v>
      </c>
      <c r="N75" s="4">
        <f t="shared" si="4"/>
        <v>0</v>
      </c>
      <c r="O75" s="4">
        <f t="shared" si="5"/>
        <v>0</v>
      </c>
    </row>
    <row r="76" spans="1:15" ht="60" outlineLevel="2">
      <c r="A76" s="28" t="s">
        <v>160</v>
      </c>
      <c r="B76" s="6" t="s">
        <v>43</v>
      </c>
      <c r="C76" s="3">
        <v>72</v>
      </c>
      <c r="D76" s="6" t="s">
        <v>121</v>
      </c>
      <c r="E76" s="47" t="s">
        <v>311</v>
      </c>
      <c r="F76" s="6" t="s">
        <v>4</v>
      </c>
      <c r="G76" s="6" t="s">
        <v>29</v>
      </c>
      <c r="H76" s="35" t="s">
        <v>121</v>
      </c>
      <c r="I76" s="34" t="s">
        <v>163</v>
      </c>
      <c r="J76" s="9"/>
      <c r="K76" s="8">
        <v>9184</v>
      </c>
      <c r="L76" s="4">
        <f t="shared" si="3"/>
        <v>0</v>
      </c>
      <c r="M76" s="24">
        <v>0.2</v>
      </c>
      <c r="N76" s="4">
        <f t="shared" si="4"/>
        <v>0</v>
      </c>
      <c r="O76" s="4">
        <f t="shared" si="5"/>
        <v>0</v>
      </c>
    </row>
    <row r="77" spans="1:15" customFormat="1" ht="60" outlineLevel="2">
      <c r="A77" s="28" t="s">
        <v>160</v>
      </c>
      <c r="B77" s="6" t="s">
        <v>43</v>
      </c>
      <c r="C77" s="3">
        <v>73</v>
      </c>
      <c r="D77" s="6" t="s">
        <v>122</v>
      </c>
      <c r="E77" s="47" t="s">
        <v>312</v>
      </c>
      <c r="F77" s="6" t="s">
        <v>4</v>
      </c>
      <c r="G77" s="6">
        <v>90</v>
      </c>
      <c r="H77" s="35" t="s">
        <v>122</v>
      </c>
      <c r="I77" s="34" t="s">
        <v>163</v>
      </c>
      <c r="J77" s="9"/>
      <c r="K77" s="8">
        <v>12717</v>
      </c>
      <c r="L77" s="4">
        <f t="shared" si="3"/>
        <v>0</v>
      </c>
      <c r="M77" s="24">
        <v>0.2</v>
      </c>
      <c r="N77" s="4">
        <f t="shared" si="4"/>
        <v>0</v>
      </c>
      <c r="O77" s="4">
        <f t="shared" si="5"/>
        <v>0</v>
      </c>
    </row>
    <row r="78" spans="1:15" customFormat="1" ht="60" outlineLevel="2">
      <c r="A78" s="28" t="s">
        <v>160</v>
      </c>
      <c r="B78" s="6" t="s">
        <v>43</v>
      </c>
      <c r="C78" s="3">
        <v>74</v>
      </c>
      <c r="D78" s="6" t="s">
        <v>123</v>
      </c>
      <c r="E78" s="47" t="s">
        <v>313</v>
      </c>
      <c r="F78" s="6" t="s">
        <v>36</v>
      </c>
      <c r="G78" s="6" t="s">
        <v>36</v>
      </c>
      <c r="H78" s="35" t="s">
        <v>217</v>
      </c>
      <c r="I78" s="34" t="s">
        <v>163</v>
      </c>
      <c r="J78" s="9"/>
      <c r="K78" s="8">
        <v>33382</v>
      </c>
      <c r="L78" s="4">
        <f t="shared" si="3"/>
        <v>0</v>
      </c>
      <c r="M78" s="24">
        <v>0.2</v>
      </c>
      <c r="N78" s="4">
        <f t="shared" si="4"/>
        <v>0</v>
      </c>
      <c r="O78" s="4">
        <f t="shared" si="5"/>
        <v>0</v>
      </c>
    </row>
    <row r="79" spans="1:15" customFormat="1" ht="60" outlineLevel="2">
      <c r="A79" s="28" t="s">
        <v>160</v>
      </c>
      <c r="B79" s="6" t="s">
        <v>43</v>
      </c>
      <c r="C79" s="3">
        <v>75</v>
      </c>
      <c r="D79" s="6" t="s">
        <v>124</v>
      </c>
      <c r="E79" s="47" t="s">
        <v>314</v>
      </c>
      <c r="F79" s="7" t="s">
        <v>4</v>
      </c>
      <c r="G79" s="6" t="s">
        <v>6</v>
      </c>
      <c r="H79" s="35" t="s">
        <v>124</v>
      </c>
      <c r="I79" s="34" t="s">
        <v>163</v>
      </c>
      <c r="J79" s="9"/>
      <c r="K79" s="8">
        <v>53366.400000000001</v>
      </c>
      <c r="L79" s="4">
        <f t="shared" si="3"/>
        <v>0</v>
      </c>
      <c r="M79" s="24">
        <v>0.2</v>
      </c>
      <c r="N79" s="4">
        <f t="shared" si="4"/>
        <v>0</v>
      </c>
      <c r="O79" s="4">
        <f t="shared" si="5"/>
        <v>0</v>
      </c>
    </row>
    <row r="80" spans="1:15" ht="60" outlineLevel="2">
      <c r="A80" s="28" t="s">
        <v>160</v>
      </c>
      <c r="B80" s="6" t="s">
        <v>43</v>
      </c>
      <c r="C80" s="3">
        <v>76</v>
      </c>
      <c r="D80" s="6" t="s">
        <v>125</v>
      </c>
      <c r="E80" s="47" t="s">
        <v>315</v>
      </c>
      <c r="F80" s="7" t="s">
        <v>4</v>
      </c>
      <c r="G80" s="6" t="s">
        <v>25</v>
      </c>
      <c r="H80" s="32" t="s">
        <v>218</v>
      </c>
      <c r="I80" s="34" t="s">
        <v>163</v>
      </c>
      <c r="J80" s="9"/>
      <c r="K80" s="8">
        <v>37548</v>
      </c>
      <c r="L80" s="4">
        <f t="shared" si="3"/>
        <v>0</v>
      </c>
      <c r="M80" s="24">
        <v>0.2</v>
      </c>
      <c r="N80" s="4">
        <f t="shared" si="4"/>
        <v>0</v>
      </c>
      <c r="O80" s="4">
        <f t="shared" si="5"/>
        <v>0</v>
      </c>
    </row>
    <row r="81" spans="1:15" ht="60" outlineLevel="2">
      <c r="A81" s="28" t="s">
        <v>160</v>
      </c>
      <c r="B81" s="6" t="s">
        <v>43</v>
      </c>
      <c r="C81" s="3">
        <v>77</v>
      </c>
      <c r="D81" s="6" t="s">
        <v>126</v>
      </c>
      <c r="E81" s="47" t="s">
        <v>316</v>
      </c>
      <c r="F81" s="7" t="s">
        <v>4</v>
      </c>
      <c r="G81" s="6" t="s">
        <v>6</v>
      </c>
      <c r="H81" s="32" t="s">
        <v>126</v>
      </c>
      <c r="I81" s="34" t="s">
        <v>163</v>
      </c>
      <c r="J81" s="9"/>
      <c r="K81" s="8">
        <v>10458</v>
      </c>
      <c r="L81" s="4">
        <f t="shared" si="3"/>
        <v>0</v>
      </c>
      <c r="M81" s="24">
        <v>0.2</v>
      </c>
      <c r="N81" s="4">
        <f t="shared" si="4"/>
        <v>0</v>
      </c>
      <c r="O81" s="4">
        <f t="shared" si="5"/>
        <v>0</v>
      </c>
    </row>
    <row r="82" spans="1:15" ht="60" outlineLevel="2">
      <c r="A82" s="28" t="s">
        <v>160</v>
      </c>
      <c r="B82" s="6" t="s">
        <v>43</v>
      </c>
      <c r="C82" s="3">
        <v>78</v>
      </c>
      <c r="D82" s="6" t="s">
        <v>127</v>
      </c>
      <c r="E82" s="47" t="s">
        <v>317</v>
      </c>
      <c r="F82" s="7" t="s">
        <v>4</v>
      </c>
      <c r="G82" s="6" t="s">
        <v>6</v>
      </c>
      <c r="H82" s="32" t="s">
        <v>219</v>
      </c>
      <c r="I82" s="34" t="s">
        <v>163</v>
      </c>
      <c r="J82" s="9"/>
      <c r="K82" s="8">
        <v>44604</v>
      </c>
      <c r="L82" s="4">
        <f t="shared" si="3"/>
        <v>0</v>
      </c>
      <c r="M82" s="24">
        <v>0.2</v>
      </c>
      <c r="N82" s="4">
        <f t="shared" si="4"/>
        <v>0</v>
      </c>
      <c r="O82" s="4">
        <f t="shared" si="5"/>
        <v>0</v>
      </c>
    </row>
    <row r="83" spans="1:15" customFormat="1" ht="60" outlineLevel="2">
      <c r="A83" s="28" t="s">
        <v>160</v>
      </c>
      <c r="B83" s="6" t="s">
        <v>43</v>
      </c>
      <c r="C83" s="3">
        <v>79</v>
      </c>
      <c r="D83" s="6" t="s">
        <v>128</v>
      </c>
      <c r="E83" s="47" t="s">
        <v>318</v>
      </c>
      <c r="F83" s="7" t="s">
        <v>4</v>
      </c>
      <c r="G83" s="6" t="s">
        <v>6</v>
      </c>
      <c r="H83" s="35" t="s">
        <v>220</v>
      </c>
      <c r="I83" s="34" t="s">
        <v>163</v>
      </c>
      <c r="J83" s="9"/>
      <c r="K83" s="8">
        <v>81926.399999999994</v>
      </c>
      <c r="L83" s="4">
        <f t="shared" si="3"/>
        <v>0</v>
      </c>
      <c r="M83" s="24">
        <v>0.2</v>
      </c>
      <c r="N83" s="4">
        <f t="shared" si="4"/>
        <v>0</v>
      </c>
      <c r="O83" s="4">
        <f t="shared" si="5"/>
        <v>0</v>
      </c>
    </row>
    <row r="84" spans="1:15" customFormat="1" ht="60" outlineLevel="2">
      <c r="A84" s="28" t="s">
        <v>160</v>
      </c>
      <c r="B84" s="6" t="s">
        <v>43</v>
      </c>
      <c r="C84" s="3">
        <v>80</v>
      </c>
      <c r="D84" s="6" t="s">
        <v>129</v>
      </c>
      <c r="E84" s="47" t="s">
        <v>319</v>
      </c>
      <c r="F84" s="7" t="s">
        <v>4</v>
      </c>
      <c r="G84" s="6" t="s">
        <v>6</v>
      </c>
      <c r="H84" s="35" t="s">
        <v>221</v>
      </c>
      <c r="I84" s="34" t="s">
        <v>163</v>
      </c>
      <c r="J84" s="9"/>
      <c r="K84" s="8">
        <v>7017.6</v>
      </c>
      <c r="L84" s="4">
        <f t="shared" si="3"/>
        <v>0</v>
      </c>
      <c r="M84" s="24">
        <v>0.2</v>
      </c>
      <c r="N84" s="4">
        <f t="shared" si="4"/>
        <v>0</v>
      </c>
      <c r="O84" s="4">
        <f t="shared" si="5"/>
        <v>0</v>
      </c>
    </row>
    <row r="85" spans="1:15" customFormat="1" ht="60" outlineLevel="2">
      <c r="A85" s="28" t="s">
        <v>160</v>
      </c>
      <c r="B85" s="6" t="s">
        <v>43</v>
      </c>
      <c r="C85" s="3">
        <v>81</v>
      </c>
      <c r="D85" s="6" t="s">
        <v>130</v>
      </c>
      <c r="E85" s="47" t="s">
        <v>320</v>
      </c>
      <c r="F85" s="7" t="s">
        <v>4</v>
      </c>
      <c r="G85" s="6" t="s">
        <v>6</v>
      </c>
      <c r="H85" s="35" t="s">
        <v>222</v>
      </c>
      <c r="I85" s="34" t="s">
        <v>163</v>
      </c>
      <c r="J85" s="9"/>
      <c r="K85" s="8">
        <v>29049.599999999999</v>
      </c>
      <c r="L85" s="4">
        <f t="shared" si="3"/>
        <v>0</v>
      </c>
      <c r="M85" s="24">
        <v>0.2</v>
      </c>
      <c r="N85" s="4">
        <f t="shared" si="4"/>
        <v>0</v>
      </c>
      <c r="O85" s="4">
        <f t="shared" si="5"/>
        <v>0</v>
      </c>
    </row>
    <row r="86" spans="1:15" customFormat="1" ht="60" outlineLevel="2">
      <c r="A86" s="28" t="s">
        <v>160</v>
      </c>
      <c r="B86" s="6" t="s">
        <v>43</v>
      </c>
      <c r="C86" s="3">
        <v>82</v>
      </c>
      <c r="D86" s="6" t="s">
        <v>131</v>
      </c>
      <c r="E86" s="47" t="s">
        <v>321</v>
      </c>
      <c r="F86" s="7" t="s">
        <v>4</v>
      </c>
      <c r="G86" s="6" t="s">
        <v>6</v>
      </c>
      <c r="H86" s="35" t="s">
        <v>223</v>
      </c>
      <c r="I86" s="34" t="s">
        <v>163</v>
      </c>
      <c r="J86" s="9"/>
      <c r="K86" s="8">
        <v>35904</v>
      </c>
      <c r="L86" s="4">
        <f t="shared" si="3"/>
        <v>0</v>
      </c>
      <c r="M86" s="24">
        <v>0.2</v>
      </c>
      <c r="N86" s="4">
        <f t="shared" si="4"/>
        <v>0</v>
      </c>
      <c r="O86" s="4">
        <f t="shared" si="5"/>
        <v>0</v>
      </c>
    </row>
    <row r="87" spans="1:15" customFormat="1" ht="60" outlineLevel="2">
      <c r="A87" s="28" t="s">
        <v>160</v>
      </c>
      <c r="B87" s="6" t="s">
        <v>43</v>
      </c>
      <c r="C87" s="3">
        <v>83</v>
      </c>
      <c r="D87" s="6" t="s">
        <v>132</v>
      </c>
      <c r="E87" s="47" t="s">
        <v>322</v>
      </c>
      <c r="F87" s="7" t="s">
        <v>4</v>
      </c>
      <c r="G87" s="6" t="s">
        <v>6</v>
      </c>
      <c r="H87" s="35" t="s">
        <v>224</v>
      </c>
      <c r="I87" s="34" t="s">
        <v>163</v>
      </c>
      <c r="J87" s="9"/>
      <c r="K87" s="8">
        <v>14524.8</v>
      </c>
      <c r="L87" s="4">
        <f t="shared" si="3"/>
        <v>0</v>
      </c>
      <c r="M87" s="24">
        <v>0.2</v>
      </c>
      <c r="N87" s="4">
        <f t="shared" si="4"/>
        <v>0</v>
      </c>
      <c r="O87" s="4">
        <f t="shared" si="5"/>
        <v>0</v>
      </c>
    </row>
    <row r="88" spans="1:15" customFormat="1" ht="60" outlineLevel="2">
      <c r="A88" s="28" t="s">
        <v>160</v>
      </c>
      <c r="B88" s="6" t="s">
        <v>43</v>
      </c>
      <c r="C88" s="3">
        <v>84</v>
      </c>
      <c r="D88" s="6" t="s">
        <v>133</v>
      </c>
      <c r="E88" s="47" t="s">
        <v>323</v>
      </c>
      <c r="F88" s="7" t="s">
        <v>4</v>
      </c>
      <c r="G88" s="6" t="s">
        <v>134</v>
      </c>
      <c r="H88" s="35" t="s">
        <v>225</v>
      </c>
      <c r="I88" s="34" t="s">
        <v>163</v>
      </c>
      <c r="J88" s="9"/>
      <c r="K88" s="8">
        <v>3753.6</v>
      </c>
      <c r="L88" s="4">
        <f t="shared" si="3"/>
        <v>0</v>
      </c>
      <c r="M88" s="24">
        <v>0.2</v>
      </c>
      <c r="N88" s="4">
        <f t="shared" si="4"/>
        <v>0</v>
      </c>
      <c r="O88" s="4">
        <f t="shared" si="5"/>
        <v>0</v>
      </c>
    </row>
    <row r="89" spans="1:15" customFormat="1" ht="60" outlineLevel="2">
      <c r="A89" s="28" t="s">
        <v>160</v>
      </c>
      <c r="B89" s="6" t="s">
        <v>43</v>
      </c>
      <c r="C89" s="3">
        <v>85</v>
      </c>
      <c r="D89" s="6" t="s">
        <v>135</v>
      </c>
      <c r="E89" s="47" t="s">
        <v>324</v>
      </c>
      <c r="F89" s="7" t="s">
        <v>4</v>
      </c>
      <c r="G89" s="6" t="s">
        <v>136</v>
      </c>
      <c r="H89" s="35" t="s">
        <v>226</v>
      </c>
      <c r="I89" s="34" t="s">
        <v>163</v>
      </c>
      <c r="J89" s="9"/>
      <c r="K89" s="8">
        <v>25622.400000000001</v>
      </c>
      <c r="L89" s="4">
        <f t="shared" si="3"/>
        <v>0</v>
      </c>
      <c r="M89" s="24">
        <v>0.2</v>
      </c>
      <c r="N89" s="4">
        <f t="shared" si="4"/>
        <v>0</v>
      </c>
      <c r="O89" s="4">
        <f t="shared" si="5"/>
        <v>0</v>
      </c>
    </row>
    <row r="90" spans="1:15" customFormat="1" ht="60" outlineLevel="2">
      <c r="A90" s="28" t="s">
        <v>160</v>
      </c>
      <c r="B90" s="6" t="s">
        <v>43</v>
      </c>
      <c r="C90" s="3">
        <v>86</v>
      </c>
      <c r="D90" s="6" t="s">
        <v>137</v>
      </c>
      <c r="E90" s="47" t="s">
        <v>325</v>
      </c>
      <c r="F90" s="7" t="s">
        <v>4</v>
      </c>
      <c r="G90" s="6" t="s">
        <v>138</v>
      </c>
      <c r="H90" s="35" t="s">
        <v>227</v>
      </c>
      <c r="I90" s="34" t="s">
        <v>163</v>
      </c>
      <c r="J90" s="9"/>
      <c r="K90" s="8">
        <v>43248</v>
      </c>
      <c r="L90" s="4">
        <f t="shared" si="3"/>
        <v>0</v>
      </c>
      <c r="M90" s="24">
        <v>0.2</v>
      </c>
      <c r="N90" s="4">
        <f t="shared" si="4"/>
        <v>0</v>
      </c>
      <c r="O90" s="4">
        <f t="shared" si="5"/>
        <v>0</v>
      </c>
    </row>
    <row r="91" spans="1:15" customFormat="1" ht="60" outlineLevel="2">
      <c r="A91" s="28" t="s">
        <v>160</v>
      </c>
      <c r="B91" s="6" t="s">
        <v>43</v>
      </c>
      <c r="C91" s="3">
        <v>87</v>
      </c>
      <c r="D91" s="6" t="s">
        <v>139</v>
      </c>
      <c r="E91" s="47" t="s">
        <v>326</v>
      </c>
      <c r="F91" s="7" t="s">
        <v>4</v>
      </c>
      <c r="G91" s="6" t="s">
        <v>37</v>
      </c>
      <c r="H91" s="35" t="s">
        <v>228</v>
      </c>
      <c r="I91" s="34" t="s">
        <v>163</v>
      </c>
      <c r="J91" s="9"/>
      <c r="K91" s="8">
        <v>31171.200000000001</v>
      </c>
      <c r="L91" s="4">
        <f t="shared" si="3"/>
        <v>0</v>
      </c>
      <c r="M91" s="24">
        <v>0.2</v>
      </c>
      <c r="N91" s="4">
        <f t="shared" si="4"/>
        <v>0</v>
      </c>
      <c r="O91" s="4">
        <f t="shared" si="5"/>
        <v>0</v>
      </c>
    </row>
    <row r="92" spans="1:15" customFormat="1" ht="60" outlineLevel="2">
      <c r="A92" s="28" t="s">
        <v>160</v>
      </c>
      <c r="B92" s="6" t="s">
        <v>43</v>
      </c>
      <c r="C92" s="3">
        <v>88</v>
      </c>
      <c r="D92" s="6" t="s">
        <v>140</v>
      </c>
      <c r="E92" s="47" t="s">
        <v>327</v>
      </c>
      <c r="F92" s="7" t="s">
        <v>4</v>
      </c>
      <c r="G92" s="6" t="s">
        <v>37</v>
      </c>
      <c r="H92" s="35" t="s">
        <v>229</v>
      </c>
      <c r="I92" s="34" t="s">
        <v>163</v>
      </c>
      <c r="J92" s="9"/>
      <c r="K92" s="8">
        <v>31171.200000000001</v>
      </c>
      <c r="L92" s="4">
        <f t="shared" si="3"/>
        <v>0</v>
      </c>
      <c r="M92" s="24">
        <v>0.2</v>
      </c>
      <c r="N92" s="4">
        <f t="shared" si="4"/>
        <v>0</v>
      </c>
      <c r="O92" s="4">
        <f t="shared" si="5"/>
        <v>0</v>
      </c>
    </row>
    <row r="93" spans="1:15" customFormat="1" ht="60" outlineLevel="2">
      <c r="A93" s="28" t="s">
        <v>160</v>
      </c>
      <c r="B93" s="6" t="s">
        <v>43</v>
      </c>
      <c r="C93" s="3">
        <v>89</v>
      </c>
      <c r="D93" s="6" t="s">
        <v>141</v>
      </c>
      <c r="E93" s="47" t="s">
        <v>328</v>
      </c>
      <c r="F93" s="7" t="s">
        <v>4</v>
      </c>
      <c r="G93" s="6" t="s">
        <v>142</v>
      </c>
      <c r="H93" s="35" t="s">
        <v>230</v>
      </c>
      <c r="I93" s="34" t="s">
        <v>163</v>
      </c>
      <c r="J93" s="9"/>
      <c r="K93" s="8">
        <v>8323.2000000000007</v>
      </c>
      <c r="L93" s="4">
        <f t="shared" si="3"/>
        <v>0</v>
      </c>
      <c r="M93" s="24">
        <v>0.2</v>
      </c>
      <c r="N93" s="4">
        <f t="shared" si="4"/>
        <v>0</v>
      </c>
      <c r="O93" s="4">
        <f t="shared" si="5"/>
        <v>0</v>
      </c>
    </row>
    <row r="94" spans="1:15" customFormat="1" ht="60" outlineLevel="2">
      <c r="A94" s="28" t="s">
        <v>160</v>
      </c>
      <c r="B94" s="6" t="s">
        <v>43</v>
      </c>
      <c r="C94" s="3">
        <v>90</v>
      </c>
      <c r="D94" s="6" t="s">
        <v>143</v>
      </c>
      <c r="E94" s="47" t="s">
        <v>329</v>
      </c>
      <c r="F94" s="7" t="s">
        <v>4</v>
      </c>
      <c r="G94" s="6" t="s">
        <v>40</v>
      </c>
      <c r="H94" s="35" t="s">
        <v>231</v>
      </c>
      <c r="I94" s="34" t="s">
        <v>163</v>
      </c>
      <c r="J94" s="9"/>
      <c r="K94" s="8">
        <v>4569.6000000000004</v>
      </c>
      <c r="L94" s="4">
        <f t="shared" si="3"/>
        <v>0</v>
      </c>
      <c r="M94" s="24">
        <v>0.2</v>
      </c>
      <c r="N94" s="4">
        <f t="shared" si="4"/>
        <v>0</v>
      </c>
      <c r="O94" s="4">
        <f t="shared" si="5"/>
        <v>0</v>
      </c>
    </row>
    <row r="95" spans="1:15" customFormat="1" ht="60" outlineLevel="2">
      <c r="A95" s="28" t="s">
        <v>160</v>
      </c>
      <c r="B95" s="6" t="s">
        <v>43</v>
      </c>
      <c r="C95" s="3">
        <v>91</v>
      </c>
      <c r="D95" s="6" t="s">
        <v>144</v>
      </c>
      <c r="E95" s="47" t="s">
        <v>330</v>
      </c>
      <c r="F95" s="7" t="s">
        <v>4</v>
      </c>
      <c r="G95" s="6" t="s">
        <v>145</v>
      </c>
      <c r="H95" s="35" t="s">
        <v>144</v>
      </c>
      <c r="I95" s="34" t="s">
        <v>163</v>
      </c>
      <c r="J95" s="9"/>
      <c r="K95" s="8">
        <v>47164.800000000003</v>
      </c>
      <c r="L95" s="4">
        <f t="shared" si="3"/>
        <v>0</v>
      </c>
      <c r="M95" s="24">
        <v>0.2</v>
      </c>
      <c r="N95" s="4">
        <f t="shared" si="4"/>
        <v>0</v>
      </c>
      <c r="O95" s="4">
        <f t="shared" si="5"/>
        <v>0</v>
      </c>
    </row>
    <row r="96" spans="1:15" customFormat="1" ht="60.75" outlineLevel="2" thickBot="1">
      <c r="A96" s="28" t="s">
        <v>160</v>
      </c>
      <c r="B96" s="6" t="s">
        <v>43</v>
      </c>
      <c r="C96" s="3">
        <v>92</v>
      </c>
      <c r="D96" s="6" t="s">
        <v>146</v>
      </c>
      <c r="E96" s="47" t="s">
        <v>331</v>
      </c>
      <c r="F96" s="7" t="s">
        <v>4</v>
      </c>
      <c r="G96" s="6" t="s">
        <v>6</v>
      </c>
      <c r="H96" s="35" t="s">
        <v>146</v>
      </c>
      <c r="I96" s="34" t="s">
        <v>163</v>
      </c>
      <c r="J96" s="9"/>
      <c r="K96" s="38">
        <v>4440</v>
      </c>
      <c r="L96" s="4">
        <f t="shared" si="3"/>
        <v>0</v>
      </c>
      <c r="M96" s="24">
        <v>0.2</v>
      </c>
      <c r="N96" s="4">
        <f t="shared" si="4"/>
        <v>0</v>
      </c>
      <c r="O96" s="4">
        <f t="shared" si="5"/>
        <v>0</v>
      </c>
    </row>
    <row r="97" spans="1:15" customFormat="1" ht="15.75" thickBot="1">
      <c r="A97" s="41" t="s">
        <v>161</v>
      </c>
      <c r="B97" s="42"/>
      <c r="C97" s="42"/>
      <c r="D97" s="42"/>
      <c r="E97" s="42"/>
      <c r="F97" s="42"/>
      <c r="G97" s="42"/>
      <c r="H97" s="42"/>
      <c r="I97" s="42"/>
      <c r="J97" s="42"/>
      <c r="K97" s="43"/>
      <c r="L97" s="29">
        <f>SUBTOTAL(9,L5:L96)</f>
        <v>0</v>
      </c>
      <c r="M97" s="30"/>
      <c r="N97" s="29">
        <f>SUBTOTAL(9,N5:N96)</f>
        <v>0</v>
      </c>
      <c r="O97" s="29">
        <f>SUBTOTAL(9,O5:O96)</f>
        <v>0</v>
      </c>
    </row>
    <row r="98" spans="1:15" customFormat="1" ht="15.75" thickBot="1">
      <c r="A98" s="41" t="s">
        <v>235</v>
      </c>
      <c r="B98" s="42"/>
      <c r="C98" s="42"/>
      <c r="D98" s="42"/>
      <c r="E98" s="42"/>
      <c r="F98" s="42"/>
      <c r="G98" s="42"/>
      <c r="H98" s="42"/>
      <c r="I98" s="42"/>
      <c r="J98" s="42"/>
      <c r="K98" s="43"/>
      <c r="L98" s="29">
        <f>SUBTOTAL(9,L5:L97)</f>
        <v>0</v>
      </c>
      <c r="M98" s="30"/>
      <c r="N98" s="31">
        <f>SUBTOTAL(9,N5:N97)</f>
        <v>0</v>
      </c>
      <c r="O98" s="31">
        <f>SUBTOTAL(9,O5:O97)</f>
        <v>0</v>
      </c>
    </row>
  </sheetData>
  <mergeCells count="5">
    <mergeCell ref="A98:K98"/>
    <mergeCell ref="A97:K97"/>
    <mergeCell ref="A1:O1"/>
    <mergeCell ref="A2:O2"/>
    <mergeCell ref="A3:O3"/>
  </mergeCells>
  <pageMargins left="0.7" right="0.7" top="0.75" bottom="0.75" header="0.3" footer="0.3"/>
  <pageSetup paperSize="8" scale="8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6" customWidth="1"/>
    <col min="3" max="3" width="29.42578125" style="11" customWidth="1"/>
    <col min="4" max="4" width="11.42578125" customWidth="1"/>
  </cols>
  <sheetData>
    <row r="1" spans="1:4">
      <c r="A1" t="s">
        <v>148</v>
      </c>
      <c r="B1" s="20">
        <v>6786892550.8400059</v>
      </c>
    </row>
    <row r="3" spans="1:4">
      <c r="B3" s="19" t="s">
        <v>149</v>
      </c>
      <c r="C3" s="6" t="s">
        <v>150</v>
      </c>
      <c r="D3" s="6" t="s">
        <v>151</v>
      </c>
    </row>
    <row r="4" spans="1:4">
      <c r="A4" s="6">
        <v>1</v>
      </c>
      <c r="B4" s="19" t="s">
        <v>11</v>
      </c>
      <c r="C4" s="5">
        <v>1219231784.8900003</v>
      </c>
      <c r="D4" s="13">
        <f>C4/$C$32</f>
        <v>0.17964506963339183</v>
      </c>
    </row>
    <row r="5" spans="1:4">
      <c r="A5" s="6">
        <v>2</v>
      </c>
      <c r="B5" s="19" t="s">
        <v>18</v>
      </c>
      <c r="C5" s="5">
        <v>1164677148.0000012</v>
      </c>
      <c r="D5" s="13">
        <f>C5/$B$1</f>
        <v>0.17160683468546301</v>
      </c>
    </row>
    <row r="6" spans="1:4">
      <c r="A6" s="6">
        <v>3</v>
      </c>
      <c r="B6" s="19" t="s">
        <v>30</v>
      </c>
      <c r="C6" s="5">
        <v>934563507.10999954</v>
      </c>
      <c r="D6" s="13">
        <f t="shared" ref="D6:D31" si="0">C6/$B$1</f>
        <v>0.13770123810112916</v>
      </c>
    </row>
    <row r="7" spans="1:4">
      <c r="A7" s="6">
        <v>4</v>
      </c>
      <c r="B7" s="17" t="s">
        <v>3</v>
      </c>
      <c r="C7" s="5">
        <v>772227098.75999999</v>
      </c>
      <c r="D7" s="13">
        <f t="shared" si="0"/>
        <v>0.11378213121473719</v>
      </c>
    </row>
    <row r="8" spans="1:4">
      <c r="A8" s="6">
        <v>5</v>
      </c>
      <c r="B8" s="19" t="s">
        <v>13</v>
      </c>
      <c r="C8" s="5">
        <v>747708679.58000004</v>
      </c>
      <c r="D8" s="13">
        <f t="shared" si="0"/>
        <v>0.11016951778431457</v>
      </c>
    </row>
    <row r="9" spans="1:4" ht="17.25" customHeight="1">
      <c r="A9" s="6">
        <v>6</v>
      </c>
      <c r="B9" s="19" t="s">
        <v>15</v>
      </c>
      <c r="C9" s="5">
        <v>439475777.16999996</v>
      </c>
      <c r="D9" s="13">
        <f t="shared" si="0"/>
        <v>6.4753607616140407E-2</v>
      </c>
    </row>
    <row r="10" spans="1:4">
      <c r="A10" s="6">
        <v>7</v>
      </c>
      <c r="B10" s="21" t="s">
        <v>22</v>
      </c>
      <c r="C10" s="5">
        <v>420402230</v>
      </c>
      <c r="D10" s="13">
        <f t="shared" si="0"/>
        <v>6.1943257072482646E-2</v>
      </c>
    </row>
    <row r="11" spans="1:4">
      <c r="A11" s="6">
        <v>8</v>
      </c>
      <c r="B11" s="19" t="s">
        <v>7</v>
      </c>
      <c r="C11" s="5">
        <v>295831899</v>
      </c>
      <c r="D11" s="13">
        <f t="shared" si="0"/>
        <v>4.3588711149314605E-2</v>
      </c>
    </row>
    <row r="12" spans="1:4">
      <c r="A12" s="6">
        <v>9</v>
      </c>
      <c r="B12" s="19" t="s">
        <v>9</v>
      </c>
      <c r="C12" s="5">
        <v>199999848</v>
      </c>
      <c r="D12" s="13">
        <f t="shared" si="0"/>
        <v>2.946854491975805E-2</v>
      </c>
    </row>
    <row r="13" spans="1:4">
      <c r="A13" s="6">
        <v>10</v>
      </c>
      <c r="B13" s="19" t="s">
        <v>5</v>
      </c>
      <c r="C13" s="5">
        <v>126716354.72</v>
      </c>
      <c r="D13" s="13">
        <f t="shared" si="0"/>
        <v>1.8670747145439405E-2</v>
      </c>
    </row>
    <row r="14" spans="1:4">
      <c r="A14" s="6">
        <v>11</v>
      </c>
      <c r="B14" s="19" t="s">
        <v>39</v>
      </c>
      <c r="C14" s="5">
        <v>84944900</v>
      </c>
      <c r="D14" s="13">
        <f t="shared" si="0"/>
        <v>1.2516022518948892E-2</v>
      </c>
    </row>
    <row r="15" spans="1:4">
      <c r="A15" s="6">
        <v>12</v>
      </c>
      <c r="B15" s="19" t="s">
        <v>147</v>
      </c>
      <c r="C15" s="5">
        <v>76516600</v>
      </c>
      <c r="D15" s="13">
        <f t="shared" si="0"/>
        <v>1.1274172889407189E-2</v>
      </c>
    </row>
    <row r="16" spans="1:4">
      <c r="A16" s="6">
        <v>13</v>
      </c>
      <c r="B16" s="19" t="s">
        <v>42</v>
      </c>
      <c r="C16" s="5">
        <v>55540800</v>
      </c>
      <c r="D16" s="13">
        <f t="shared" si="0"/>
        <v>8.1835390178861423E-3</v>
      </c>
    </row>
    <row r="17" spans="1:4">
      <c r="A17" s="6">
        <v>14</v>
      </c>
      <c r="B17" s="19" t="s">
        <v>14</v>
      </c>
      <c r="C17" s="5">
        <v>48216077.560000002</v>
      </c>
      <c r="D17" s="13">
        <f t="shared" si="0"/>
        <v>7.1042936364201547E-3</v>
      </c>
    </row>
    <row r="18" spans="1:4">
      <c r="A18" s="6">
        <v>15</v>
      </c>
      <c r="B18" s="19" t="s">
        <v>34</v>
      </c>
      <c r="C18" s="5">
        <v>46057192</v>
      </c>
      <c r="D18" s="13">
        <f t="shared" si="0"/>
        <v>6.7861973141595637E-3</v>
      </c>
    </row>
    <row r="19" spans="1:4">
      <c r="A19" s="6">
        <v>16</v>
      </c>
      <c r="B19" s="19" t="s">
        <v>38</v>
      </c>
      <c r="C19" s="5">
        <v>22296987.199999999</v>
      </c>
      <c r="D19" s="13">
        <f t="shared" si="0"/>
        <v>3.2853013412213706E-3</v>
      </c>
    </row>
    <row r="20" spans="1:4">
      <c r="A20" s="6">
        <v>17</v>
      </c>
      <c r="B20" s="21" t="s">
        <v>17</v>
      </c>
      <c r="C20" s="5">
        <v>20487565</v>
      </c>
      <c r="D20" s="13">
        <f t="shared" si="0"/>
        <v>3.0186959417037298E-3</v>
      </c>
    </row>
    <row r="21" spans="1:4">
      <c r="A21" s="6">
        <v>18</v>
      </c>
      <c r="B21" s="19" t="s">
        <v>26</v>
      </c>
      <c r="C21" s="4">
        <v>18267940</v>
      </c>
      <c r="D21" s="13">
        <f t="shared" si="0"/>
        <v>2.691650098061299E-3</v>
      </c>
    </row>
    <row r="22" spans="1:4">
      <c r="A22" s="6">
        <v>19</v>
      </c>
      <c r="B22" s="19" t="s">
        <v>32</v>
      </c>
      <c r="C22" s="5">
        <v>17297120</v>
      </c>
      <c r="D22" s="13">
        <f t="shared" si="0"/>
        <v>2.5486067254533382E-3</v>
      </c>
    </row>
    <row r="23" spans="1:4">
      <c r="A23" s="6">
        <v>20</v>
      </c>
      <c r="B23" s="18" t="s">
        <v>24</v>
      </c>
      <c r="C23" s="5">
        <v>14351662</v>
      </c>
      <c r="D23" s="13">
        <f t="shared" si="0"/>
        <v>2.1146145887080106E-3</v>
      </c>
    </row>
    <row r="24" spans="1:4">
      <c r="A24" s="6">
        <v>21</v>
      </c>
      <c r="B24" s="19" t="s">
        <v>10</v>
      </c>
      <c r="C24" s="5">
        <v>12885051</v>
      </c>
      <c r="D24" s="13">
        <f t="shared" si="0"/>
        <v>1.8985199638095393E-3</v>
      </c>
    </row>
    <row r="25" spans="1:4">
      <c r="A25" s="6">
        <v>22</v>
      </c>
      <c r="B25" s="19" t="s">
        <v>16</v>
      </c>
      <c r="C25" s="5">
        <v>12253753</v>
      </c>
      <c r="D25" s="13">
        <f t="shared" si="0"/>
        <v>1.8055027257626714E-3</v>
      </c>
    </row>
    <row r="26" spans="1:4">
      <c r="A26" s="6">
        <v>23</v>
      </c>
      <c r="B26" s="19" t="s">
        <v>35</v>
      </c>
      <c r="C26" s="5">
        <v>9999176</v>
      </c>
      <c r="D26" s="13">
        <f t="shared" si="0"/>
        <v>1.4733069552961191E-3</v>
      </c>
    </row>
    <row r="27" spans="1:4">
      <c r="A27" s="6">
        <v>24</v>
      </c>
      <c r="B27" s="19" t="s">
        <v>33</v>
      </c>
      <c r="C27" s="5">
        <v>9635482</v>
      </c>
      <c r="D27" s="13">
        <f t="shared" si="0"/>
        <v>1.4197192496892303E-3</v>
      </c>
    </row>
    <row r="28" spans="1:4">
      <c r="A28" s="6">
        <v>25</v>
      </c>
      <c r="B28" s="19" t="s">
        <v>21</v>
      </c>
      <c r="C28" s="5">
        <v>7782670</v>
      </c>
      <c r="D28" s="13">
        <f t="shared" si="0"/>
        <v>1.146720673960979E-3</v>
      </c>
    </row>
    <row r="29" spans="1:4">
      <c r="A29" s="6">
        <v>26</v>
      </c>
      <c r="B29" s="18" t="s">
        <v>12</v>
      </c>
      <c r="C29" s="5">
        <v>5022305</v>
      </c>
      <c r="D29" s="13">
        <f t="shared" si="0"/>
        <v>7.4000066486663255E-4</v>
      </c>
    </row>
    <row r="30" spans="1:4">
      <c r="A30" s="6">
        <v>27</v>
      </c>
      <c r="B30" s="19" t="s">
        <v>23</v>
      </c>
      <c r="C30" s="5">
        <v>2849718.9</v>
      </c>
      <c r="D30" s="13">
        <f t="shared" si="0"/>
        <v>4.1988566617977378E-4</v>
      </c>
    </row>
    <row r="31" spans="1:4">
      <c r="A31" s="6">
        <v>28</v>
      </c>
      <c r="B31" s="19" t="s">
        <v>31</v>
      </c>
      <c r="C31" s="5">
        <v>1653223.95</v>
      </c>
      <c r="D31" s="13">
        <f t="shared" si="0"/>
        <v>2.4359070629391096E-4</v>
      </c>
    </row>
    <row r="32" spans="1:4" ht="30.75" customHeight="1">
      <c r="C32" s="14">
        <f>SUM(C4:C31)</f>
        <v>6786892550.8400011</v>
      </c>
      <c r="D32" s="15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2021-07-23T08:01:05Z</cp:lastPrinted>
  <dcterms:created xsi:type="dcterms:W3CDTF">2021-06-18T20:01:58Z</dcterms:created>
  <dcterms:modified xsi:type="dcterms:W3CDTF">2021-08-16T14:15:08Z</dcterms:modified>
</cp:coreProperties>
</file>