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AA5A9331-F3F8-4880-8E83-0E78C0017482}" xr6:coauthVersionLast="36" xr6:coauthVersionMax="47" xr10:uidLastSave="{00000000-0000-0000-0000-000000000000}"/>
  <bookViews>
    <workbookView xWindow="-28920" yWindow="-2205" windowWidth="29040" windowHeight="1584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materijala'!$A$4:$O$4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N5" i="1" s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/>
  <c r="L56" i="1"/>
  <c r="N56" i="1" s="1"/>
  <c r="L57" i="1"/>
  <c r="N57" i="1" s="1"/>
  <c r="L59" i="1"/>
  <c r="N59" i="1" s="1"/>
  <c r="L60" i="1"/>
  <c r="N60" i="1" s="1"/>
  <c r="L61" i="1"/>
  <c r="N61" i="1" s="1"/>
  <c r="L62" i="1"/>
  <c r="N62" i="1" s="1"/>
  <c r="L63" i="1"/>
  <c r="N63" i="1" s="1"/>
  <c r="L64" i="1"/>
  <c r="N64" i="1" s="1"/>
  <c r="L65" i="1"/>
  <c r="N65" i="1" s="1"/>
  <c r="L66" i="1"/>
  <c r="N66" i="1" s="1"/>
  <c r="L67" i="1"/>
  <c r="N67" i="1" s="1"/>
  <c r="L69" i="1"/>
  <c r="N69" i="1" s="1"/>
  <c r="L70" i="1"/>
  <c r="N70" i="1" s="1"/>
  <c r="O70" i="1" s="1"/>
  <c r="L71" i="1"/>
  <c r="N71" i="1" s="1"/>
  <c r="L72" i="1"/>
  <c r="N72" i="1" s="1"/>
  <c r="L73" i="1"/>
  <c r="N73" i="1" s="1"/>
  <c r="L74" i="1"/>
  <c r="N74" i="1" s="1"/>
  <c r="L75" i="1"/>
  <c r="N75" i="1" s="1"/>
  <c r="L76" i="1"/>
  <c r="N76" i="1" s="1"/>
  <c r="L68" i="1" l="1"/>
  <c r="O33" i="1"/>
  <c r="O66" i="1"/>
  <c r="L77" i="1"/>
  <c r="O63" i="1"/>
  <c r="O75" i="1"/>
  <c r="O74" i="1"/>
  <c r="O69" i="1"/>
  <c r="O62" i="1"/>
  <c r="O67" i="1"/>
  <c r="O73" i="1"/>
  <c r="O61" i="1"/>
  <c r="O71" i="1"/>
  <c r="O59" i="1"/>
  <c r="O65" i="1"/>
  <c r="O45" i="1"/>
  <c r="O9" i="1"/>
  <c r="O57" i="1"/>
  <c r="O21" i="1"/>
  <c r="N77" i="1"/>
  <c r="N68" i="1"/>
  <c r="O76" i="1"/>
  <c r="O72" i="1"/>
  <c r="O64" i="1"/>
  <c r="O60" i="1"/>
  <c r="N58" i="1"/>
  <c r="O56" i="1"/>
  <c r="O50" i="1"/>
  <c r="O44" i="1"/>
  <c r="O38" i="1"/>
  <c r="O32" i="1"/>
  <c r="O26" i="1"/>
  <c r="O20" i="1"/>
  <c r="O14" i="1"/>
  <c r="O8" i="1"/>
  <c r="O55" i="1"/>
  <c r="O49" i="1"/>
  <c r="O43" i="1"/>
  <c r="O37" i="1"/>
  <c r="O31" i="1"/>
  <c r="O25" i="1"/>
  <c r="O19" i="1"/>
  <c r="O13" i="1"/>
  <c r="O7" i="1"/>
  <c r="O54" i="1"/>
  <c r="O48" i="1"/>
  <c r="O42" i="1"/>
  <c r="O36" i="1"/>
  <c r="O30" i="1"/>
  <c r="O24" i="1"/>
  <c r="O18" i="1"/>
  <c r="O12" i="1"/>
  <c r="O6" i="1"/>
  <c r="O53" i="1"/>
  <c r="O47" i="1"/>
  <c r="O41" i="1"/>
  <c r="O35" i="1"/>
  <c r="O29" i="1"/>
  <c r="O23" i="1"/>
  <c r="O17" i="1"/>
  <c r="O11" i="1"/>
  <c r="O5" i="1"/>
  <c r="L58" i="1"/>
  <c r="O52" i="1"/>
  <c r="O46" i="1"/>
  <c r="O40" i="1"/>
  <c r="O34" i="1"/>
  <c r="O28" i="1"/>
  <c r="O22" i="1"/>
  <c r="O16" i="1"/>
  <c r="O10" i="1"/>
  <c r="O51" i="1"/>
  <c r="O39" i="1"/>
  <c r="O27" i="1"/>
  <c r="O15" i="1"/>
  <c r="O77" i="1" l="1"/>
  <c r="L78" i="1"/>
  <c r="O68" i="1"/>
  <c r="O58" i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78" i="1" l="1"/>
  <c r="D32" i="2"/>
  <c r="O78" i="1" l="1"/>
</calcChain>
</file>

<file path=xl/sharedStrings.xml><?xml version="1.0" encoding="utf-8"?>
<sst xmlns="http://schemas.openxmlformats.org/spreadsheetml/2006/main" count="613" uniqueCount="217">
  <si>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</si>
  <si>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</si>
  <si>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</si>
  <si>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</si>
  <si>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</si>
  <si>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</si>
  <si>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</si>
  <si>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VICOR</t>
  </si>
  <si>
    <t>SUPERLAB</t>
  </si>
  <si>
    <t>MAGNA PHARMACIA</t>
  </si>
  <si>
    <t>NEOMEDICA</t>
  </si>
  <si>
    <t>YUNICOM</t>
  </si>
  <si>
    <t>PROMEDIA</t>
  </si>
  <si>
    <t>100ml</t>
  </si>
  <si>
    <t>3x4,5ml</t>
  </si>
  <si>
    <t>EURODIJAGNOSTIKA</t>
  </si>
  <si>
    <t>SCORE</t>
  </si>
  <si>
    <t>MEDIAKTIVA</t>
  </si>
  <si>
    <t>20L</t>
  </si>
  <si>
    <t>INTERLAB</t>
  </si>
  <si>
    <t>1ml</t>
  </si>
  <si>
    <t>DIAGON</t>
  </si>
  <si>
    <t>REMED</t>
  </si>
  <si>
    <t>REMED/STIGA</t>
  </si>
  <si>
    <t>BIOTEC MEDICAL</t>
  </si>
  <si>
    <t>DIALAB</t>
  </si>
  <si>
    <t>ADOC</t>
  </si>
  <si>
    <t>PRIMAX</t>
  </si>
  <si>
    <t>MIT</t>
  </si>
  <si>
    <t>kutija</t>
  </si>
  <si>
    <t>ELITECH</t>
  </si>
  <si>
    <t>UNI-CHEM</t>
  </si>
  <si>
    <t>elta 90</t>
  </si>
  <si>
    <t>Laboratorijski testovi i reagensi za aparat protočni citometar  FC 500 Backmann Coulter</t>
  </si>
  <si>
    <t>CD16 konjugiovano sa pc5</t>
  </si>
  <si>
    <t xml:space="preserve">Annexin V-FITC/7-AAD kit - konjugovano sa FITC  </t>
  </si>
  <si>
    <t xml:space="preserve">CD10 - konjugovano sa PE   </t>
  </si>
  <si>
    <t xml:space="preserve">CD11b - konjugovano sa PE  </t>
  </si>
  <si>
    <t xml:space="preserve">Myeloperoxidase - konjugovano sa PE  </t>
  </si>
  <si>
    <t xml:space="preserve">CD19 - konjugovano sa PE </t>
  </si>
  <si>
    <t xml:space="preserve">CD20 - konjugovano sa PC5  </t>
  </si>
  <si>
    <t xml:space="preserve">CD2 - konjugovano sa FITC  </t>
  </si>
  <si>
    <t xml:space="preserve">CD3 - konjugovano sa ECD  </t>
  </si>
  <si>
    <t xml:space="preserve">CD33 - konjugovano sa PC5   </t>
  </si>
  <si>
    <t xml:space="preserve">CD38 - konjugovano sa PC5  </t>
  </si>
  <si>
    <t xml:space="preserve">CD43 konjugovano sa pe </t>
  </si>
  <si>
    <t>CD5 - konjugovano sa pc7</t>
  </si>
  <si>
    <t xml:space="preserve">CD79b - konjugovano sa PE  </t>
  </si>
  <si>
    <t xml:space="preserve">CD7 - konjugovano sa FITC  </t>
  </si>
  <si>
    <t xml:space="preserve">FMC7 - konjugovano sa FITC  </t>
  </si>
  <si>
    <t xml:space="preserve">HLA-DR - konjugovano sa PE  </t>
  </si>
  <si>
    <t>IgG1 mouse - konjugovano sa PC5  anti human</t>
  </si>
  <si>
    <t>IgG1 mouse - konjugovano sa PC7  anti human</t>
  </si>
  <si>
    <t xml:space="preserve">CD22 - konjugovano sa PC5  </t>
  </si>
  <si>
    <t>Sample Tubes  2523749</t>
  </si>
  <si>
    <t xml:space="preserve">TdT - konjugovano sa FITC </t>
  </si>
  <si>
    <t xml:space="preserve">Flow-Check Fluorospheres fitc, pe, pc5, pc7, ecd </t>
  </si>
  <si>
    <t>IMMUNOPREP Reagent System</t>
  </si>
  <si>
    <t xml:space="preserve">IntraPrep Perm Reagent  </t>
  </si>
  <si>
    <t xml:space="preserve">CD4 - konjugovano sa PE  </t>
  </si>
  <si>
    <t xml:space="preserve">CD8 - konjugovano sa FITC  </t>
  </si>
  <si>
    <t xml:space="preserve">CD13 - konjugovano sa PE  </t>
  </si>
  <si>
    <t xml:space="preserve">CD14 - konjugovano sa FITC  </t>
  </si>
  <si>
    <t xml:space="preserve">CD15 - konjugovano sa PE  </t>
  </si>
  <si>
    <t xml:space="preserve">CD19 - konjugovano sa FITC </t>
  </si>
  <si>
    <t xml:space="preserve">CD21 - konjugovano sa FITC  </t>
  </si>
  <si>
    <t xml:space="preserve">CD23 - konjugovano sa ECD  </t>
  </si>
  <si>
    <t xml:space="preserve">CD34 - konjugovano sa PE  </t>
  </si>
  <si>
    <t xml:space="preserve">CD45 - konjugovano sa pc7  </t>
  </si>
  <si>
    <t xml:space="preserve">CD45 - konjugovano sa PC5  </t>
  </si>
  <si>
    <t xml:space="preserve">CD56 - konjugovano sa PE  </t>
  </si>
  <si>
    <t xml:space="preserve">CD103 - konjugovano sa FITC  </t>
  </si>
  <si>
    <t xml:space="preserve">CD117 - konjugovano sa PC5  </t>
  </si>
  <si>
    <t xml:space="preserve">CD65 - konjugovano sa FITC  </t>
  </si>
  <si>
    <t xml:space="preserve">KAPPA - konjugovano sa FITC  </t>
  </si>
  <si>
    <t>IgG1 mouse - konjugovano sa FITC  anti human</t>
  </si>
  <si>
    <t>IgG1 mouse - konjugovano sa PE  anti human</t>
  </si>
  <si>
    <t>IgG1 mouse - konjugovano sa ECD  anti human</t>
  </si>
  <si>
    <t xml:space="preserve">lambda pe </t>
  </si>
  <si>
    <t>IsoFlow Sheath Fluid  8547008</t>
  </si>
  <si>
    <t>Coulter Clanz  8546929</t>
  </si>
  <si>
    <t>CD11c konjugovano sa pc5</t>
  </si>
  <si>
    <t>CD41 konjugovano sa fitc</t>
  </si>
  <si>
    <t>CD64 konjugovano sa pe</t>
  </si>
  <si>
    <t>IgM konjugovano sa pe</t>
  </si>
  <si>
    <t>IgD konjugovano sa fitc</t>
  </si>
  <si>
    <t xml:space="preserve">CD79a konjugovano sa pc5 </t>
  </si>
  <si>
    <t>BIOMEDICA MP</t>
  </si>
  <si>
    <t>VIVOGEN</t>
  </si>
  <si>
    <t>1L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</si>
  <si>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</si>
  <si>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</si>
  <si>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</si>
  <si>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</si>
  <si>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</si>
  <si>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</si>
  <si>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</si>
  <si>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</si>
  <si>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</si>
  <si>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</si>
  <si>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</si>
  <si>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</si>
  <si>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</si>
  <si>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</si>
  <si>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124</t>
  </si>
  <si>
    <t>Партија 227</t>
  </si>
  <si>
    <t>Партија 228</t>
  </si>
  <si>
    <t>Sheath for Urine Analyzer S11</t>
  </si>
  <si>
    <t>Detergent D16</t>
  </si>
  <si>
    <t>Urine Reagent Strips URIT 14FA</t>
  </si>
  <si>
    <t>Urinalysis Control UQ14</t>
  </si>
  <si>
    <t>Control Material for Urine Sediment Analyzer QC22</t>
  </si>
  <si>
    <t>Calibrator for Urine Sediment Analyzer CA21</t>
  </si>
  <si>
    <t>Calibrator Solution For Urine Analyzer URIT YC 2ST</t>
  </si>
  <si>
    <t>Quality Control Solution For Urine Analyzer                  URIT YQ 3STC</t>
  </si>
  <si>
    <t>Focusing Fluid for Urine Sediment Analyzer URIT FC23</t>
  </si>
  <si>
    <t>35ml</t>
  </si>
  <si>
    <t>100 traka u kutiji</t>
  </si>
  <si>
    <t>8ml</t>
  </si>
  <si>
    <t>Reagensi i potrošni materijal za hematološki analizator 5 -Part-Diff Auto Hematology Analyzer URIT-5160/5380 proizvođača URIT</t>
  </si>
  <si>
    <t>Diluent URIT 5D 11</t>
  </si>
  <si>
    <t>Detergent URIT D46</t>
  </si>
  <si>
    <t>Sheath URIT 5S 11</t>
  </si>
  <si>
    <t xml:space="preserve"> Lyse URIT 5L 11</t>
  </si>
  <si>
    <t>Probe Cleaner URIT D43</t>
  </si>
  <si>
    <t>AMP Hematorogy control Brood - AMP Hemo Trol 5D</t>
  </si>
  <si>
    <t>AMP Hematorogy calibrator - AMP HemoCal</t>
  </si>
  <si>
    <t>Staining solution for hematology analyzer        URIT R11</t>
  </si>
  <si>
    <t>3x3mL</t>
  </si>
  <si>
    <t>1x3mL</t>
  </si>
  <si>
    <t>100 u kutiji</t>
  </si>
  <si>
    <t>Партија 124 укупно</t>
  </si>
  <si>
    <t>Партија 227 укупно</t>
  </si>
  <si>
    <t>Партија 228 укупно</t>
  </si>
  <si>
    <t>Reagensi i potrošni materijal za urinski analizator model AI-Libre Urinalysis System US-1680 proizvođača URIT</t>
  </si>
  <si>
    <t>URIT Medical Electronic Co., Ltd</t>
  </si>
  <si>
    <t>AMEDA Labordiagnostik GmbH</t>
  </si>
  <si>
    <t>Beckman Coulter</t>
  </si>
  <si>
    <t xml:space="preserve"> Coulter clenz cleaning agent </t>
  </si>
  <si>
    <t>Elta 90 Medical Science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</si>
  <si>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</si>
  <si>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</si>
  <si>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</si>
  <si>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</si>
  <si>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</si>
  <si>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</si>
  <si>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Шифре</t>
  </si>
  <si>
    <t>RGN213578</t>
  </si>
  <si>
    <t>RGN213579</t>
  </si>
  <si>
    <t>RGN213580</t>
  </si>
  <si>
    <t>RGN213581</t>
  </si>
  <si>
    <t>RGN213582</t>
  </si>
  <si>
    <t>RGN213583</t>
  </si>
  <si>
    <t>RGN213584</t>
  </si>
  <si>
    <t>RGN213585</t>
  </si>
  <si>
    <t>RGN213586</t>
  </si>
  <si>
    <t>RGN213587</t>
  </si>
  <si>
    <t>RGN213588</t>
  </si>
  <si>
    <t>RGN213589</t>
  </si>
  <si>
    <t>RGN213590</t>
  </si>
  <si>
    <t>RGN213591</t>
  </si>
  <si>
    <t>RGN213592</t>
  </si>
  <si>
    <t>RGN213593</t>
  </si>
  <si>
    <t>RGN213594</t>
  </si>
  <si>
    <t>RGN213595</t>
  </si>
  <si>
    <t>RGN213596</t>
  </si>
  <si>
    <t>RGN213597</t>
  </si>
  <si>
    <t>RGN213598</t>
  </si>
  <si>
    <t>RGN213599</t>
  </si>
  <si>
    <t>RGN213600</t>
  </si>
  <si>
    <t>RGN213601</t>
  </si>
  <si>
    <t>RGN213602</t>
  </si>
  <si>
    <t>RGN213603</t>
  </si>
  <si>
    <t>RGN213604</t>
  </si>
  <si>
    <t>RGN213605</t>
  </si>
  <si>
    <t>RGN213606</t>
  </si>
  <si>
    <t>RGN213607</t>
  </si>
  <si>
    <t>RGN213608</t>
  </si>
  <si>
    <t>RGN213609</t>
  </si>
  <si>
    <t>RGN213610</t>
  </si>
  <si>
    <t>RGN213611</t>
  </si>
  <si>
    <t>RGN213612</t>
  </si>
  <si>
    <t>RGN213613</t>
  </si>
  <si>
    <t>RGN213614</t>
  </si>
  <si>
    <t>RGN213615</t>
  </si>
  <si>
    <t>RGN213616</t>
  </si>
  <si>
    <t>RGN213617</t>
  </si>
  <si>
    <t>RGN213618</t>
  </si>
  <si>
    <t>RGN213619</t>
  </si>
  <si>
    <t>RGN213620</t>
  </si>
  <si>
    <t>RGN213621</t>
  </si>
  <si>
    <t>RGN213622</t>
  </si>
  <si>
    <t>RGN213623</t>
  </si>
  <si>
    <t>RGN213624</t>
  </si>
  <si>
    <t>RGN213625</t>
  </si>
  <si>
    <t>RGN213626</t>
  </si>
  <si>
    <t>RGN213627</t>
  </si>
  <si>
    <t>RGN213628</t>
  </si>
  <si>
    <t>RGN213629</t>
  </si>
  <si>
    <t>RGN213630</t>
  </si>
  <si>
    <t>RGN217322</t>
  </si>
  <si>
    <t>RGN217323</t>
  </si>
  <si>
    <t>RGN217324</t>
  </si>
  <si>
    <t>RGN217325</t>
  </si>
  <si>
    <t>RGN217326</t>
  </si>
  <si>
    <t>RGN217327</t>
  </si>
  <si>
    <t>RGN217328</t>
  </si>
  <si>
    <t>RGN217329</t>
  </si>
  <si>
    <t>RGN217330</t>
  </si>
  <si>
    <t>RGN217331</t>
  </si>
  <si>
    <t>RGN217332</t>
  </si>
  <si>
    <t>RGN217333</t>
  </si>
  <si>
    <t>RGN217334</t>
  </si>
  <si>
    <t>RGN217335</t>
  </si>
  <si>
    <t>RGN217336</t>
  </si>
  <si>
    <t>RGN217337</t>
  </si>
  <si>
    <t>RGN217338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</si>
</sst>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9">
    <xf numFmtId="0" fontId="0" fillId="0" borderId="0"/>
    <xf numFmtId="0" fontId="3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0" fillId="0" borderId="0"/>
    <xf numFmtId="0" fontId="8" fillId="0" borderId="0"/>
    <xf numFmtId="0" fontId="12" fillId="0" borderId="0"/>
    <xf numFmtId="0" fontId="13" fillId="0" borderId="0" applyNumberFormat="0" applyFill="0" applyBorder="0" applyProtection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9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2" applyNumberFormat="0" applyAlignment="0" applyProtection="0"/>
    <xf numFmtId="0" fontId="18" fillId="24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2" applyNumberFormat="0" applyAlignment="0" applyProtection="0"/>
    <xf numFmtId="0" fontId="25" fillId="0" borderId="7" applyNumberFormat="0" applyFill="0" applyAlignment="0" applyProtection="0"/>
    <xf numFmtId="0" fontId="26" fillId="25" borderId="0" applyNumberFormat="0" applyBorder="0" applyAlignment="0" applyProtection="0"/>
    <xf numFmtId="0" fontId="7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32" fillId="0" borderId="0"/>
    <xf numFmtId="0" fontId="6" fillId="26" borderId="8" applyNumberFormat="0" applyFont="0" applyAlignment="0" applyProtection="0"/>
    <xf numFmtId="0" fontId="27" fillId="23" borderId="9" applyNumberFormat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3" borderId="2" applyNumberFormat="0" applyAlignment="0" applyProtection="0"/>
    <xf numFmtId="0" fontId="24" fillId="10" borderId="2" applyNumberFormat="0" applyAlignment="0" applyProtection="0"/>
    <xf numFmtId="0" fontId="6" fillId="26" borderId="8" applyNumberFormat="0" applyFon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13" fillId="0" borderId="0"/>
    <xf numFmtId="0" fontId="6" fillId="0" borderId="0"/>
    <xf numFmtId="0" fontId="9" fillId="0" borderId="0"/>
    <xf numFmtId="0" fontId="9" fillId="0" borderId="0"/>
    <xf numFmtId="0" fontId="7" fillId="0" borderId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4" fillId="10" borderId="2" applyNumberFormat="0" applyAlignment="0" applyProtection="0"/>
    <xf numFmtId="0" fontId="17" fillId="23" borderId="2" applyNumberForma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6" fillId="26" borderId="8" applyNumberFormat="0" applyFont="0" applyAlignment="0" applyProtection="0"/>
    <xf numFmtId="164" fontId="2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2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/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0" fillId="0" borderId="0" xfId="0" applyNumberFormat="1"/>
    <xf numFmtId="3" fontId="4" fillId="0" borderId="0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0" xfId="0" applyNumberFormat="1" applyFont="1"/>
    <xf numFmtId="4" fontId="5" fillId="0" borderId="0" xfId="0" applyNumberFormat="1" applyFont="1"/>
    <xf numFmtId="0" fontId="33" fillId="0" borderId="0" xfId="0" applyFont="1" applyFill="1"/>
    <xf numFmtId="0" fontId="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vertical="center" wrapText="1"/>
    </xf>
    <xf numFmtId="4" fontId="4" fillId="27" borderId="14" xfId="0" applyNumberFormat="1" applyFont="1" applyFill="1" applyBorder="1" applyAlignment="1">
      <alignment horizontal="center" vertical="center"/>
    </xf>
    <xf numFmtId="9" fontId="4" fillId="27" borderId="12" xfId="0" applyNumberFormat="1" applyFont="1" applyFill="1" applyBorder="1" applyAlignment="1">
      <alignment horizontal="center" vertical="center"/>
    </xf>
    <xf numFmtId="4" fontId="4" fillId="27" borderId="13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27" borderId="14" xfId="0" applyFont="1" applyFill="1" applyBorder="1" applyAlignment="1">
      <alignment horizontal="right" vertical="center"/>
    </xf>
    <xf numFmtId="0" fontId="33" fillId="27" borderId="11" xfId="0" applyFont="1" applyFill="1" applyBorder="1" applyAlignment="1">
      <alignment horizontal="right" vertical="center"/>
    </xf>
    <xf numFmtId="0" fontId="33" fillId="27" borderId="12" xfId="0" applyFont="1" applyFill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19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2 2" xfId="113" xr:uid="{A1ED7FC1-9EA6-441B-B3D2-D31216B0E9F0}"/>
    <cellStyle name="Comma 3 3" xfId="106" xr:uid="{00000000-0005-0000-0000-00001F000000}"/>
    <cellStyle name="Comma 3 3 2" xfId="118" xr:uid="{90242038-269D-4B47-9EC7-360E62B89E12}"/>
    <cellStyle name="Comma 3 4" xfId="111" xr:uid="{B5C078D5-94F7-4912-AB05-1AB4D208802A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2 2" xfId="114" xr:uid="{FACE3D8F-6C4D-4F22-963E-99AEFFA6A53A}"/>
    <cellStyle name="Normal 13 3" xfId="105" xr:uid="{00000000-0005-0000-0000-000034000000}"/>
    <cellStyle name="Normal 13 3 2" xfId="117" xr:uid="{82FAA286-6F85-4B65-B437-978A8668DF1C}"/>
    <cellStyle name="Normal 13 4" xfId="110" xr:uid="{691A1F3E-7F93-43E0-94D9-A4067D6C96B9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2 2" xfId="115" xr:uid="{051B9699-88A4-454E-85F8-1C85549F8787}"/>
    <cellStyle name="Normal 2 18 3" xfId="104" xr:uid="{00000000-0005-0000-0000-00003B000000}"/>
    <cellStyle name="Normal 2 18 3 2" xfId="116" xr:uid="{EE9DB1BA-808D-49B4-A5F3-09125EFDF76C}"/>
    <cellStyle name="Normal 2 18 4" xfId="109" xr:uid="{6EC6720F-D754-4348-B905-1F2A6EA1B1DD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2 5" xfId="107" xr:uid="{E45E1645-5BFD-488C-87ED-17128CBA19A3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3 4" xfId="108" xr:uid="{3EB7467C-B4AB-4ECC-ACAA-B8579A49DD2E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6 3 2" xfId="112" xr:uid="{CCC40F28-3B61-4BEA-AFE0-6C0AA98FF712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78"/>
  <sheetViews>
    <sheetView tabSelected="1" zoomScale="80" zoomScaleNormal="80" workbookViewId="0">
      <pane xSplit="1" ySplit="4" topLeftCell="B71" activePane="bottomRight" state="frozen"/>
      <selection pane="topRight" activeCell="B1" sqref="B1"/>
      <selection pane="bottomLeft" activeCell="A5" sqref="A5"/>
      <selection pane="bottomRight" activeCell="E69" sqref="E69:E76"/>
    </sheetView>
  </sheetViews>
  <sheetFormatPr defaultColWidth="9.140625" defaultRowHeight="12" outlineLevelRow="2"/>
  <cols>
    <col min="1" max="1" width="16.7109375" style="26" customWidth="1"/>
    <col min="2" max="2" width="28.85546875" style="9" customWidth="1"/>
    <col min="3" max="3" width="9.140625" style="9"/>
    <col min="4" max="5" width="20.5703125" style="9" customWidth="1"/>
    <col min="6" max="6" width="10.7109375" style="9" customWidth="1"/>
    <col min="7" max="7" width="14" style="9" customWidth="1"/>
    <col min="8" max="9" width="20.140625" style="9" customWidth="1"/>
    <col min="10" max="10" width="14.140625" style="11" bestFit="1" customWidth="1"/>
    <col min="11" max="11" width="16.42578125" style="25" customWidth="1"/>
    <col min="12" max="12" width="18.140625" style="25" customWidth="1"/>
    <col min="13" max="13" width="13.28515625" style="24" customWidth="1"/>
    <col min="14" max="15" width="16.140625" style="2" customWidth="1"/>
    <col min="16" max="16384" width="9.140625" style="2"/>
  </cols>
  <sheetData>
    <row r="1" spans="1:15" s="39" customFormat="1" ht="24" customHeight="1">
      <c r="A1" s="44" t="s">
        <v>141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40" customFormat="1" ht="24" customHeight="1">
      <c r="A2" s="45" t="s">
        <v>140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39" customFormat="1" ht="24.75" customHeight="1">
      <c r="A3" s="46" t="s">
        <v>139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24">
      <c r="A4" s="1" t="s">
        <v>98</v>
      </c>
      <c r="B4" s="1" t="s">
        <v>0</v>
      </c>
      <c r="C4" s="1" t="s">
        <v>99</v>
      </c>
      <c r="D4" s="1" t="s">
        <v>1</v>
      </c>
      <c r="E4" s="1" t="s">
        <v>146</v>
      </c>
      <c r="F4" s="1" t="s">
        <v>96</v>
      </c>
      <c r="G4" s="1" t="s">
        <v>97</v>
      </c>
      <c r="H4" s="1" t="s">
        <v>101</v>
      </c>
      <c r="I4" s="1" t="s">
        <v>2</v>
      </c>
      <c r="J4" s="1" t="s">
        <v>100</v>
      </c>
      <c r="K4" s="21" t="s">
        <v>143</v>
      </c>
      <c r="L4" s="21" t="s">
        <v>144</v>
      </c>
      <c r="M4" s="22" t="s">
        <v>102</v>
      </c>
      <c r="N4" s="1" t="s">
        <v>103</v>
      </c>
      <c r="O4" s="1" t="s">
        <v>145</v>
      </c>
    </row>
    <row r="5" spans="1:15" ht="36" outlineLevel="2">
      <c r="A5" s="27" t="s">
        <v>104</v>
      </c>
      <c r="B5" s="6" t="s">
        <v>33</v>
      </c>
      <c r="C5" s="3">
        <v>1</v>
      </c>
      <c r="D5" s="6" t="s">
        <v>34</v>
      </c>
      <c r="E5" s="47" t="s">
        <v>147</v>
      </c>
      <c r="F5" s="7" t="s">
        <v>29</v>
      </c>
      <c r="G5" s="6" t="s">
        <v>20</v>
      </c>
      <c r="H5" s="37" t="s">
        <v>34</v>
      </c>
      <c r="I5" s="38" t="s">
        <v>137</v>
      </c>
      <c r="J5" s="8"/>
      <c r="K5" s="35">
        <v>51584</v>
      </c>
      <c r="L5" s="4">
        <f t="shared" ref="L5:L57" si="0">J5*K5</f>
        <v>0</v>
      </c>
      <c r="M5" s="23">
        <v>0.2</v>
      </c>
      <c r="N5" s="4">
        <f t="shared" ref="N5:N57" si="1">L5*M5</f>
        <v>0</v>
      </c>
      <c r="O5" s="4">
        <f t="shared" ref="O5:O57" si="2">L5+N5</f>
        <v>0</v>
      </c>
    </row>
    <row r="6" spans="1:15" ht="36" outlineLevel="2">
      <c r="A6" s="27" t="s">
        <v>104</v>
      </c>
      <c r="B6" s="6" t="s">
        <v>33</v>
      </c>
      <c r="C6" s="3">
        <v>2</v>
      </c>
      <c r="D6" s="6" t="s">
        <v>35</v>
      </c>
      <c r="E6" s="47" t="s">
        <v>148</v>
      </c>
      <c r="F6" s="7" t="s">
        <v>29</v>
      </c>
      <c r="G6" s="6" t="s">
        <v>20</v>
      </c>
      <c r="H6" s="37" t="s">
        <v>35</v>
      </c>
      <c r="I6" s="38" t="s">
        <v>137</v>
      </c>
      <c r="J6" s="8"/>
      <c r="K6" s="33">
        <v>51168</v>
      </c>
      <c r="L6" s="4">
        <f t="shared" si="0"/>
        <v>0</v>
      </c>
      <c r="M6" s="36">
        <v>0.2</v>
      </c>
      <c r="N6" s="4">
        <f t="shared" si="1"/>
        <v>0</v>
      </c>
      <c r="O6" s="4">
        <f t="shared" si="2"/>
        <v>0</v>
      </c>
    </row>
    <row r="7" spans="1:15" ht="36" outlineLevel="2">
      <c r="A7" s="27" t="s">
        <v>104</v>
      </c>
      <c r="B7" s="6" t="s">
        <v>33</v>
      </c>
      <c r="C7" s="3">
        <v>3</v>
      </c>
      <c r="D7" s="6" t="s">
        <v>36</v>
      </c>
      <c r="E7" s="47" t="s">
        <v>149</v>
      </c>
      <c r="F7" s="7" t="s">
        <v>29</v>
      </c>
      <c r="G7" s="6" t="s">
        <v>20</v>
      </c>
      <c r="H7" s="37" t="s">
        <v>36</v>
      </c>
      <c r="I7" s="38" t="s">
        <v>137</v>
      </c>
      <c r="J7" s="8"/>
      <c r="K7" s="33">
        <v>58968</v>
      </c>
      <c r="L7" s="4">
        <f t="shared" si="0"/>
        <v>0</v>
      </c>
      <c r="M7" s="36">
        <v>0.2</v>
      </c>
      <c r="N7" s="4">
        <f t="shared" si="1"/>
        <v>0</v>
      </c>
      <c r="O7" s="4">
        <f t="shared" si="2"/>
        <v>0</v>
      </c>
    </row>
    <row r="8" spans="1:15" ht="36" outlineLevel="2">
      <c r="A8" s="27" t="s">
        <v>104</v>
      </c>
      <c r="B8" s="6" t="s">
        <v>33</v>
      </c>
      <c r="C8" s="3">
        <v>4</v>
      </c>
      <c r="D8" s="6" t="s">
        <v>37</v>
      </c>
      <c r="E8" s="47" t="s">
        <v>150</v>
      </c>
      <c r="F8" s="7" t="s">
        <v>29</v>
      </c>
      <c r="G8" s="6" t="s">
        <v>20</v>
      </c>
      <c r="H8" s="37" t="s">
        <v>37</v>
      </c>
      <c r="I8" s="38" t="s">
        <v>137</v>
      </c>
      <c r="J8" s="8"/>
      <c r="K8" s="33">
        <v>36088</v>
      </c>
      <c r="L8" s="4">
        <f t="shared" si="0"/>
        <v>0</v>
      </c>
      <c r="M8" s="36">
        <v>0.2</v>
      </c>
      <c r="N8" s="4">
        <f t="shared" si="1"/>
        <v>0</v>
      </c>
      <c r="O8" s="4">
        <f t="shared" si="2"/>
        <v>0</v>
      </c>
    </row>
    <row r="9" spans="1:15" ht="36" outlineLevel="2">
      <c r="A9" s="27" t="s">
        <v>104</v>
      </c>
      <c r="B9" s="6" t="s">
        <v>33</v>
      </c>
      <c r="C9" s="3">
        <v>5</v>
      </c>
      <c r="D9" s="6" t="s">
        <v>38</v>
      </c>
      <c r="E9" s="47" t="s">
        <v>151</v>
      </c>
      <c r="F9" s="7" t="s">
        <v>29</v>
      </c>
      <c r="G9" s="6" t="s">
        <v>20</v>
      </c>
      <c r="H9" s="37" t="s">
        <v>38</v>
      </c>
      <c r="I9" s="38" t="s">
        <v>137</v>
      </c>
      <c r="J9" s="8"/>
      <c r="K9" s="33">
        <v>51896</v>
      </c>
      <c r="L9" s="4">
        <f t="shared" si="0"/>
        <v>0</v>
      </c>
      <c r="M9" s="36">
        <v>0.2</v>
      </c>
      <c r="N9" s="4">
        <f t="shared" si="1"/>
        <v>0</v>
      </c>
      <c r="O9" s="4">
        <f t="shared" si="2"/>
        <v>0</v>
      </c>
    </row>
    <row r="10" spans="1:15" ht="36" outlineLevel="2">
      <c r="A10" s="27" t="s">
        <v>104</v>
      </c>
      <c r="B10" s="6" t="s">
        <v>33</v>
      </c>
      <c r="C10" s="3">
        <v>6</v>
      </c>
      <c r="D10" s="6" t="s">
        <v>39</v>
      </c>
      <c r="E10" s="47" t="s">
        <v>152</v>
      </c>
      <c r="F10" s="7" t="s">
        <v>29</v>
      </c>
      <c r="G10" s="6" t="s">
        <v>20</v>
      </c>
      <c r="H10" s="37" t="s">
        <v>39</v>
      </c>
      <c r="I10" s="38" t="s">
        <v>137</v>
      </c>
      <c r="J10" s="8"/>
      <c r="K10" s="33">
        <v>46280</v>
      </c>
      <c r="L10" s="4">
        <f t="shared" si="0"/>
        <v>0</v>
      </c>
      <c r="M10" s="36">
        <v>0.2</v>
      </c>
      <c r="N10" s="4">
        <f t="shared" si="1"/>
        <v>0</v>
      </c>
      <c r="O10" s="4">
        <f t="shared" si="2"/>
        <v>0</v>
      </c>
    </row>
    <row r="11" spans="1:15" ht="36" outlineLevel="2">
      <c r="A11" s="27" t="s">
        <v>104</v>
      </c>
      <c r="B11" s="6" t="s">
        <v>33</v>
      </c>
      <c r="C11" s="3">
        <v>7</v>
      </c>
      <c r="D11" s="6" t="s">
        <v>40</v>
      </c>
      <c r="E11" s="47" t="s">
        <v>153</v>
      </c>
      <c r="F11" s="7" t="s">
        <v>29</v>
      </c>
      <c r="G11" s="6" t="s">
        <v>20</v>
      </c>
      <c r="H11" s="37" t="s">
        <v>40</v>
      </c>
      <c r="I11" s="38" t="s">
        <v>137</v>
      </c>
      <c r="J11" s="8"/>
      <c r="K11" s="33">
        <v>57928</v>
      </c>
      <c r="L11" s="4">
        <f t="shared" si="0"/>
        <v>0</v>
      </c>
      <c r="M11" s="36">
        <v>0.2</v>
      </c>
      <c r="N11" s="4">
        <f t="shared" si="1"/>
        <v>0</v>
      </c>
      <c r="O11" s="4">
        <f t="shared" si="2"/>
        <v>0</v>
      </c>
    </row>
    <row r="12" spans="1:15" ht="36" outlineLevel="2">
      <c r="A12" s="27" t="s">
        <v>104</v>
      </c>
      <c r="B12" s="6" t="s">
        <v>33</v>
      </c>
      <c r="C12" s="3">
        <v>8</v>
      </c>
      <c r="D12" s="6" t="s">
        <v>41</v>
      </c>
      <c r="E12" s="47" t="s">
        <v>154</v>
      </c>
      <c r="F12" s="7" t="s">
        <v>29</v>
      </c>
      <c r="G12" s="6" t="s">
        <v>20</v>
      </c>
      <c r="H12" s="37" t="s">
        <v>41</v>
      </c>
      <c r="I12" s="38" t="s">
        <v>137</v>
      </c>
      <c r="J12" s="8"/>
      <c r="K12" s="33">
        <v>25150</v>
      </c>
      <c r="L12" s="4">
        <f t="shared" si="0"/>
        <v>0</v>
      </c>
      <c r="M12" s="36">
        <v>0.2</v>
      </c>
      <c r="N12" s="4">
        <f t="shared" si="1"/>
        <v>0</v>
      </c>
      <c r="O12" s="4">
        <f t="shared" si="2"/>
        <v>0</v>
      </c>
    </row>
    <row r="13" spans="1:15" ht="36" outlineLevel="2">
      <c r="A13" s="27" t="s">
        <v>104</v>
      </c>
      <c r="B13" s="6" t="s">
        <v>33</v>
      </c>
      <c r="C13" s="3">
        <v>9</v>
      </c>
      <c r="D13" s="6" t="s">
        <v>42</v>
      </c>
      <c r="E13" s="47" t="s">
        <v>155</v>
      </c>
      <c r="F13" s="7" t="s">
        <v>29</v>
      </c>
      <c r="G13" s="6" t="s">
        <v>20</v>
      </c>
      <c r="H13" s="37" t="s">
        <v>42</v>
      </c>
      <c r="I13" s="38" t="s">
        <v>137</v>
      </c>
      <c r="J13" s="8"/>
      <c r="K13" s="33">
        <v>49920</v>
      </c>
      <c r="L13" s="4">
        <f t="shared" si="0"/>
        <v>0</v>
      </c>
      <c r="M13" s="36">
        <v>0.2</v>
      </c>
      <c r="N13" s="4">
        <f t="shared" si="1"/>
        <v>0</v>
      </c>
      <c r="O13" s="4">
        <f t="shared" si="2"/>
        <v>0</v>
      </c>
    </row>
    <row r="14" spans="1:15" ht="36" outlineLevel="2">
      <c r="A14" s="27" t="s">
        <v>104</v>
      </c>
      <c r="B14" s="6" t="s">
        <v>33</v>
      </c>
      <c r="C14" s="3">
        <v>10</v>
      </c>
      <c r="D14" s="6" t="s">
        <v>43</v>
      </c>
      <c r="E14" s="47" t="s">
        <v>156</v>
      </c>
      <c r="F14" s="7" t="s">
        <v>29</v>
      </c>
      <c r="G14" s="6" t="s">
        <v>20</v>
      </c>
      <c r="H14" s="37" t="s">
        <v>43</v>
      </c>
      <c r="I14" s="38" t="s">
        <v>137</v>
      </c>
      <c r="J14" s="8"/>
      <c r="K14" s="33">
        <v>67392</v>
      </c>
      <c r="L14" s="4">
        <f t="shared" si="0"/>
        <v>0</v>
      </c>
      <c r="M14" s="36">
        <v>0.2</v>
      </c>
      <c r="N14" s="4">
        <f t="shared" si="1"/>
        <v>0</v>
      </c>
      <c r="O14" s="4">
        <f t="shared" si="2"/>
        <v>0</v>
      </c>
    </row>
    <row r="15" spans="1:15" ht="36" outlineLevel="2">
      <c r="A15" s="27" t="s">
        <v>104</v>
      </c>
      <c r="B15" s="6" t="s">
        <v>33</v>
      </c>
      <c r="C15" s="3">
        <v>11</v>
      </c>
      <c r="D15" s="6" t="s">
        <v>44</v>
      </c>
      <c r="E15" s="47" t="s">
        <v>157</v>
      </c>
      <c r="F15" s="7" t="s">
        <v>29</v>
      </c>
      <c r="G15" s="6" t="s">
        <v>20</v>
      </c>
      <c r="H15" s="37" t="s">
        <v>44</v>
      </c>
      <c r="I15" s="38" t="s">
        <v>137</v>
      </c>
      <c r="J15" s="8"/>
      <c r="K15" s="33">
        <v>69576</v>
      </c>
      <c r="L15" s="4">
        <f t="shared" si="0"/>
        <v>0</v>
      </c>
      <c r="M15" s="36">
        <v>0.2</v>
      </c>
      <c r="N15" s="4">
        <f t="shared" si="1"/>
        <v>0</v>
      </c>
      <c r="O15" s="4">
        <f t="shared" si="2"/>
        <v>0</v>
      </c>
    </row>
    <row r="16" spans="1:15" ht="36" outlineLevel="2">
      <c r="A16" s="27" t="s">
        <v>104</v>
      </c>
      <c r="B16" s="6" t="s">
        <v>33</v>
      </c>
      <c r="C16" s="3">
        <v>12</v>
      </c>
      <c r="D16" s="6" t="s">
        <v>45</v>
      </c>
      <c r="E16" s="47" t="s">
        <v>158</v>
      </c>
      <c r="F16" s="7" t="s">
        <v>29</v>
      </c>
      <c r="G16" s="6" t="s">
        <v>20</v>
      </c>
      <c r="H16" s="37" t="s">
        <v>45</v>
      </c>
      <c r="I16" s="38" t="s">
        <v>137</v>
      </c>
      <c r="J16" s="8"/>
      <c r="K16" s="33">
        <v>51688</v>
      </c>
      <c r="L16" s="4">
        <f t="shared" si="0"/>
        <v>0</v>
      </c>
      <c r="M16" s="36">
        <v>0.2</v>
      </c>
      <c r="N16" s="4">
        <f t="shared" si="1"/>
        <v>0</v>
      </c>
      <c r="O16" s="4">
        <f t="shared" si="2"/>
        <v>0</v>
      </c>
    </row>
    <row r="17" spans="1:15" ht="36" outlineLevel="2">
      <c r="A17" s="27" t="s">
        <v>104</v>
      </c>
      <c r="B17" s="6" t="s">
        <v>33</v>
      </c>
      <c r="C17" s="3">
        <v>13</v>
      </c>
      <c r="D17" s="6" t="s">
        <v>46</v>
      </c>
      <c r="E17" s="47" t="s">
        <v>159</v>
      </c>
      <c r="F17" s="7" t="s">
        <v>29</v>
      </c>
      <c r="G17" s="6" t="s">
        <v>20</v>
      </c>
      <c r="H17" s="37" t="s">
        <v>46</v>
      </c>
      <c r="I17" s="38" t="s">
        <v>137</v>
      </c>
      <c r="J17" s="8"/>
      <c r="K17" s="33">
        <v>68536</v>
      </c>
      <c r="L17" s="4">
        <f t="shared" si="0"/>
        <v>0</v>
      </c>
      <c r="M17" s="36">
        <v>0.2</v>
      </c>
      <c r="N17" s="4">
        <f t="shared" si="1"/>
        <v>0</v>
      </c>
      <c r="O17" s="4">
        <f t="shared" si="2"/>
        <v>0</v>
      </c>
    </row>
    <row r="18" spans="1:15" ht="36" outlineLevel="2">
      <c r="A18" s="27" t="s">
        <v>104</v>
      </c>
      <c r="B18" s="6" t="s">
        <v>33</v>
      </c>
      <c r="C18" s="3">
        <v>14</v>
      </c>
      <c r="D18" s="6" t="s">
        <v>47</v>
      </c>
      <c r="E18" s="47" t="s">
        <v>160</v>
      </c>
      <c r="F18" s="7" t="s">
        <v>29</v>
      </c>
      <c r="G18" s="6" t="s">
        <v>20</v>
      </c>
      <c r="H18" s="37" t="s">
        <v>47</v>
      </c>
      <c r="I18" s="38" t="s">
        <v>137</v>
      </c>
      <c r="J18" s="8"/>
      <c r="K18" s="33">
        <v>42848</v>
      </c>
      <c r="L18" s="4">
        <f t="shared" si="0"/>
        <v>0</v>
      </c>
      <c r="M18" s="36">
        <v>0.2</v>
      </c>
      <c r="N18" s="4">
        <f t="shared" si="1"/>
        <v>0</v>
      </c>
      <c r="O18" s="4">
        <f t="shared" si="2"/>
        <v>0</v>
      </c>
    </row>
    <row r="19" spans="1:15" ht="36" outlineLevel="2">
      <c r="A19" s="27" t="s">
        <v>104</v>
      </c>
      <c r="B19" s="6" t="s">
        <v>33</v>
      </c>
      <c r="C19" s="3">
        <v>15</v>
      </c>
      <c r="D19" s="6" t="s">
        <v>48</v>
      </c>
      <c r="E19" s="47" t="s">
        <v>161</v>
      </c>
      <c r="F19" s="7" t="s">
        <v>29</v>
      </c>
      <c r="G19" s="6" t="s">
        <v>20</v>
      </c>
      <c r="H19" s="37" t="s">
        <v>48</v>
      </c>
      <c r="I19" s="38" t="s">
        <v>137</v>
      </c>
      <c r="J19" s="8"/>
      <c r="K19" s="33">
        <v>28800</v>
      </c>
      <c r="L19" s="4">
        <f t="shared" si="0"/>
        <v>0</v>
      </c>
      <c r="M19" s="36">
        <v>0.2</v>
      </c>
      <c r="N19" s="4">
        <f t="shared" si="1"/>
        <v>0</v>
      </c>
      <c r="O19" s="4">
        <f t="shared" si="2"/>
        <v>0</v>
      </c>
    </row>
    <row r="20" spans="1:15" ht="36" outlineLevel="2">
      <c r="A20" s="27" t="s">
        <v>104</v>
      </c>
      <c r="B20" s="6" t="s">
        <v>33</v>
      </c>
      <c r="C20" s="3">
        <v>16</v>
      </c>
      <c r="D20" s="6" t="s">
        <v>49</v>
      </c>
      <c r="E20" s="47" t="s">
        <v>162</v>
      </c>
      <c r="F20" s="7" t="s">
        <v>29</v>
      </c>
      <c r="G20" s="6" t="s">
        <v>20</v>
      </c>
      <c r="H20" s="37" t="s">
        <v>49</v>
      </c>
      <c r="I20" s="38" t="s">
        <v>137</v>
      </c>
      <c r="J20" s="8"/>
      <c r="K20" s="33">
        <v>64792</v>
      </c>
      <c r="L20" s="4">
        <f t="shared" si="0"/>
        <v>0</v>
      </c>
      <c r="M20" s="36">
        <v>0.2</v>
      </c>
      <c r="N20" s="4">
        <f t="shared" si="1"/>
        <v>0</v>
      </c>
      <c r="O20" s="4">
        <f t="shared" si="2"/>
        <v>0</v>
      </c>
    </row>
    <row r="21" spans="1:15" ht="36" outlineLevel="2">
      <c r="A21" s="27" t="s">
        <v>104</v>
      </c>
      <c r="B21" s="6" t="s">
        <v>33</v>
      </c>
      <c r="C21" s="3">
        <v>17</v>
      </c>
      <c r="D21" s="6" t="s">
        <v>50</v>
      </c>
      <c r="E21" s="47" t="s">
        <v>163</v>
      </c>
      <c r="F21" s="7" t="s">
        <v>29</v>
      </c>
      <c r="G21" s="6" t="s">
        <v>20</v>
      </c>
      <c r="H21" s="37" t="s">
        <v>50</v>
      </c>
      <c r="I21" s="38" t="s">
        <v>137</v>
      </c>
      <c r="J21" s="8"/>
      <c r="K21" s="33">
        <v>31200</v>
      </c>
      <c r="L21" s="4">
        <f t="shared" si="0"/>
        <v>0</v>
      </c>
      <c r="M21" s="36">
        <v>0.2</v>
      </c>
      <c r="N21" s="4">
        <f t="shared" si="1"/>
        <v>0</v>
      </c>
      <c r="O21" s="4">
        <f t="shared" si="2"/>
        <v>0</v>
      </c>
    </row>
    <row r="22" spans="1:15" ht="36" outlineLevel="2">
      <c r="A22" s="27" t="s">
        <v>104</v>
      </c>
      <c r="B22" s="6" t="s">
        <v>33</v>
      </c>
      <c r="C22" s="3">
        <v>18</v>
      </c>
      <c r="D22" s="6" t="s">
        <v>51</v>
      </c>
      <c r="E22" s="47" t="s">
        <v>164</v>
      </c>
      <c r="F22" s="7" t="s">
        <v>29</v>
      </c>
      <c r="G22" s="6" t="s">
        <v>20</v>
      </c>
      <c r="H22" s="37" t="s">
        <v>51</v>
      </c>
      <c r="I22" s="38" t="s">
        <v>137</v>
      </c>
      <c r="J22" s="8"/>
      <c r="K22" s="33">
        <v>51168</v>
      </c>
      <c r="L22" s="4">
        <f t="shared" si="0"/>
        <v>0</v>
      </c>
      <c r="M22" s="36">
        <v>0.2</v>
      </c>
      <c r="N22" s="4">
        <f t="shared" si="1"/>
        <v>0</v>
      </c>
      <c r="O22" s="4">
        <f t="shared" si="2"/>
        <v>0</v>
      </c>
    </row>
    <row r="23" spans="1:15" ht="36" outlineLevel="2">
      <c r="A23" s="27" t="s">
        <v>104</v>
      </c>
      <c r="B23" s="6" t="s">
        <v>33</v>
      </c>
      <c r="C23" s="3">
        <v>19</v>
      </c>
      <c r="D23" s="6" t="s">
        <v>52</v>
      </c>
      <c r="E23" s="47" t="s">
        <v>165</v>
      </c>
      <c r="F23" s="7" t="s">
        <v>29</v>
      </c>
      <c r="G23" s="6" t="s">
        <v>20</v>
      </c>
      <c r="H23" s="37" t="s">
        <v>52</v>
      </c>
      <c r="I23" s="38" t="s">
        <v>137</v>
      </c>
      <c r="J23" s="8"/>
      <c r="K23" s="33">
        <v>50856</v>
      </c>
      <c r="L23" s="4">
        <f t="shared" si="0"/>
        <v>0</v>
      </c>
      <c r="M23" s="36">
        <v>0.2</v>
      </c>
      <c r="N23" s="4">
        <f t="shared" si="1"/>
        <v>0</v>
      </c>
      <c r="O23" s="4">
        <f t="shared" si="2"/>
        <v>0</v>
      </c>
    </row>
    <row r="24" spans="1:15" ht="36" outlineLevel="2">
      <c r="A24" s="27" t="s">
        <v>104</v>
      </c>
      <c r="B24" s="6" t="s">
        <v>33</v>
      </c>
      <c r="C24" s="3">
        <v>20</v>
      </c>
      <c r="D24" s="6" t="s">
        <v>53</v>
      </c>
      <c r="E24" s="47" t="s">
        <v>166</v>
      </c>
      <c r="F24" s="7" t="s">
        <v>29</v>
      </c>
      <c r="G24" s="6" t="s">
        <v>20</v>
      </c>
      <c r="H24" s="37" t="s">
        <v>53</v>
      </c>
      <c r="I24" s="38" t="s">
        <v>137</v>
      </c>
      <c r="J24" s="8"/>
      <c r="K24" s="33">
        <v>46072</v>
      </c>
      <c r="L24" s="4">
        <f t="shared" si="0"/>
        <v>0</v>
      </c>
      <c r="M24" s="36">
        <v>0.2</v>
      </c>
      <c r="N24" s="4">
        <f t="shared" si="1"/>
        <v>0</v>
      </c>
      <c r="O24" s="4">
        <f t="shared" si="2"/>
        <v>0</v>
      </c>
    </row>
    <row r="25" spans="1:15" ht="36" outlineLevel="2">
      <c r="A25" s="27" t="s">
        <v>104</v>
      </c>
      <c r="B25" s="6" t="s">
        <v>33</v>
      </c>
      <c r="C25" s="3">
        <v>21</v>
      </c>
      <c r="D25" s="6" t="s">
        <v>54</v>
      </c>
      <c r="E25" s="47" t="s">
        <v>167</v>
      </c>
      <c r="F25" s="7" t="s">
        <v>29</v>
      </c>
      <c r="G25" s="6" t="s">
        <v>20</v>
      </c>
      <c r="H25" s="37" t="s">
        <v>54</v>
      </c>
      <c r="I25" s="38" t="s">
        <v>137</v>
      </c>
      <c r="J25" s="8"/>
      <c r="K25" s="33">
        <v>4990</v>
      </c>
      <c r="L25" s="4">
        <f t="shared" si="0"/>
        <v>0</v>
      </c>
      <c r="M25" s="36">
        <v>0.2</v>
      </c>
      <c r="N25" s="4">
        <f t="shared" si="1"/>
        <v>0</v>
      </c>
      <c r="O25" s="4">
        <f t="shared" si="2"/>
        <v>0</v>
      </c>
    </row>
    <row r="26" spans="1:15" ht="36" outlineLevel="2">
      <c r="A26" s="27" t="s">
        <v>104</v>
      </c>
      <c r="B26" s="6" t="s">
        <v>33</v>
      </c>
      <c r="C26" s="3">
        <v>22</v>
      </c>
      <c r="D26" s="6" t="s">
        <v>55</v>
      </c>
      <c r="E26" s="47" t="s">
        <v>168</v>
      </c>
      <c r="F26" s="7" t="s">
        <v>29</v>
      </c>
      <c r="G26" s="6" t="s">
        <v>20</v>
      </c>
      <c r="H26" s="37" t="s">
        <v>55</v>
      </c>
      <c r="I26" s="38" t="s">
        <v>137</v>
      </c>
      <c r="J26" s="8"/>
      <c r="K26" s="33">
        <v>115024</v>
      </c>
      <c r="L26" s="4">
        <f t="shared" si="0"/>
        <v>0</v>
      </c>
      <c r="M26" s="36">
        <v>0.2</v>
      </c>
      <c r="N26" s="4">
        <f t="shared" si="1"/>
        <v>0</v>
      </c>
      <c r="O26" s="4">
        <f t="shared" si="2"/>
        <v>0</v>
      </c>
    </row>
    <row r="27" spans="1:15" customFormat="1" ht="36" outlineLevel="2">
      <c r="A27" s="27" t="s">
        <v>104</v>
      </c>
      <c r="B27" s="6" t="s">
        <v>33</v>
      </c>
      <c r="C27" s="3">
        <v>23</v>
      </c>
      <c r="D27" s="6" t="s">
        <v>56</v>
      </c>
      <c r="E27" s="47" t="s">
        <v>169</v>
      </c>
      <c r="F27" s="7" t="s">
        <v>29</v>
      </c>
      <c r="G27" s="6" t="s">
        <v>20</v>
      </c>
      <c r="H27" s="37" t="s">
        <v>56</v>
      </c>
      <c r="I27" s="38" t="s">
        <v>137</v>
      </c>
      <c r="J27" s="8"/>
      <c r="K27" s="33">
        <v>28600</v>
      </c>
      <c r="L27" s="4">
        <f t="shared" si="0"/>
        <v>0</v>
      </c>
      <c r="M27" s="36">
        <v>0.2</v>
      </c>
      <c r="N27" s="4">
        <f t="shared" si="1"/>
        <v>0</v>
      </c>
      <c r="O27" s="4">
        <f t="shared" si="2"/>
        <v>0</v>
      </c>
    </row>
    <row r="28" spans="1:15" ht="36" outlineLevel="2">
      <c r="A28" s="27" t="s">
        <v>104</v>
      </c>
      <c r="B28" s="6" t="s">
        <v>33</v>
      </c>
      <c r="C28" s="3">
        <v>24</v>
      </c>
      <c r="D28" s="6" t="s">
        <v>57</v>
      </c>
      <c r="E28" s="47" t="s">
        <v>170</v>
      </c>
      <c r="F28" s="7" t="s">
        <v>29</v>
      </c>
      <c r="G28" s="6" t="s">
        <v>20</v>
      </c>
      <c r="H28" s="37" t="s">
        <v>57</v>
      </c>
      <c r="I28" s="38" t="s">
        <v>137</v>
      </c>
      <c r="J28" s="8"/>
      <c r="K28" s="33">
        <v>181168</v>
      </c>
      <c r="L28" s="4">
        <f t="shared" si="0"/>
        <v>0</v>
      </c>
      <c r="M28" s="36">
        <v>0.2</v>
      </c>
      <c r="N28" s="4">
        <f t="shared" si="1"/>
        <v>0</v>
      </c>
      <c r="O28" s="4">
        <f t="shared" si="2"/>
        <v>0</v>
      </c>
    </row>
    <row r="29" spans="1:15" ht="36" outlineLevel="2">
      <c r="A29" s="27" t="s">
        <v>104</v>
      </c>
      <c r="B29" s="6" t="s">
        <v>33</v>
      </c>
      <c r="C29" s="3">
        <v>25</v>
      </c>
      <c r="D29" s="6" t="s">
        <v>58</v>
      </c>
      <c r="E29" s="47" t="s">
        <v>171</v>
      </c>
      <c r="F29" s="7" t="s">
        <v>29</v>
      </c>
      <c r="G29" s="6" t="s">
        <v>20</v>
      </c>
      <c r="H29" s="37" t="s">
        <v>58</v>
      </c>
      <c r="I29" s="38" t="s">
        <v>137</v>
      </c>
      <c r="J29" s="8"/>
      <c r="K29" s="33">
        <v>18720</v>
      </c>
      <c r="L29" s="4">
        <f t="shared" si="0"/>
        <v>0</v>
      </c>
      <c r="M29" s="36">
        <v>0.2</v>
      </c>
      <c r="N29" s="4">
        <f t="shared" si="1"/>
        <v>0</v>
      </c>
      <c r="O29" s="4">
        <f t="shared" si="2"/>
        <v>0</v>
      </c>
    </row>
    <row r="30" spans="1:15" ht="36" outlineLevel="2">
      <c r="A30" s="27" t="s">
        <v>104</v>
      </c>
      <c r="B30" s="6" t="s">
        <v>33</v>
      </c>
      <c r="C30" s="3">
        <v>26</v>
      </c>
      <c r="D30" s="6" t="s">
        <v>59</v>
      </c>
      <c r="E30" s="47" t="s">
        <v>172</v>
      </c>
      <c r="F30" s="7" t="s">
        <v>29</v>
      </c>
      <c r="G30" s="6" t="s">
        <v>20</v>
      </c>
      <c r="H30" s="37" t="s">
        <v>59</v>
      </c>
      <c r="I30" s="38" t="s">
        <v>137</v>
      </c>
      <c r="J30" s="8"/>
      <c r="K30" s="33">
        <v>33800</v>
      </c>
      <c r="L30" s="4">
        <f t="shared" si="0"/>
        <v>0</v>
      </c>
      <c r="M30" s="36">
        <v>0.2</v>
      </c>
      <c r="N30" s="4">
        <f t="shared" si="1"/>
        <v>0</v>
      </c>
      <c r="O30" s="4">
        <f t="shared" si="2"/>
        <v>0</v>
      </c>
    </row>
    <row r="31" spans="1:15" ht="36" outlineLevel="2">
      <c r="A31" s="27" t="s">
        <v>104</v>
      </c>
      <c r="B31" s="6" t="s">
        <v>33</v>
      </c>
      <c r="C31" s="3">
        <v>27</v>
      </c>
      <c r="D31" s="6" t="s">
        <v>60</v>
      </c>
      <c r="E31" s="47" t="s">
        <v>173</v>
      </c>
      <c r="F31" s="7" t="s">
        <v>29</v>
      </c>
      <c r="G31" s="6" t="s">
        <v>20</v>
      </c>
      <c r="H31" s="37" t="s">
        <v>60</v>
      </c>
      <c r="I31" s="38" t="s">
        <v>137</v>
      </c>
      <c r="J31" s="8"/>
      <c r="K31" s="33">
        <v>30472</v>
      </c>
      <c r="L31" s="4">
        <f t="shared" si="0"/>
        <v>0</v>
      </c>
      <c r="M31" s="36">
        <v>0.2</v>
      </c>
      <c r="N31" s="4">
        <f t="shared" si="1"/>
        <v>0</v>
      </c>
      <c r="O31" s="4">
        <f t="shared" si="2"/>
        <v>0</v>
      </c>
    </row>
    <row r="32" spans="1:15" ht="36" outlineLevel="2">
      <c r="A32" s="27" t="s">
        <v>104</v>
      </c>
      <c r="B32" s="6" t="s">
        <v>33</v>
      </c>
      <c r="C32" s="3">
        <v>28</v>
      </c>
      <c r="D32" s="6" t="s">
        <v>61</v>
      </c>
      <c r="E32" s="47" t="s">
        <v>174</v>
      </c>
      <c r="F32" s="7" t="s">
        <v>29</v>
      </c>
      <c r="G32" s="6" t="s">
        <v>20</v>
      </c>
      <c r="H32" s="37" t="s">
        <v>61</v>
      </c>
      <c r="I32" s="38" t="s">
        <v>137</v>
      </c>
      <c r="J32" s="8"/>
      <c r="K32" s="33">
        <v>37024</v>
      </c>
      <c r="L32" s="4">
        <f t="shared" si="0"/>
        <v>0</v>
      </c>
      <c r="M32" s="36">
        <v>0.2</v>
      </c>
      <c r="N32" s="4">
        <f t="shared" si="1"/>
        <v>0</v>
      </c>
      <c r="O32" s="4">
        <f t="shared" si="2"/>
        <v>0</v>
      </c>
    </row>
    <row r="33" spans="1:15" ht="36" outlineLevel="2">
      <c r="A33" s="27" t="s">
        <v>104</v>
      </c>
      <c r="B33" s="6" t="s">
        <v>33</v>
      </c>
      <c r="C33" s="3">
        <v>29</v>
      </c>
      <c r="D33" s="6" t="s">
        <v>62</v>
      </c>
      <c r="E33" s="47" t="s">
        <v>175</v>
      </c>
      <c r="F33" s="7" t="s">
        <v>29</v>
      </c>
      <c r="G33" s="6" t="s">
        <v>20</v>
      </c>
      <c r="H33" s="37" t="s">
        <v>62</v>
      </c>
      <c r="I33" s="38" t="s">
        <v>137</v>
      </c>
      <c r="J33" s="8"/>
      <c r="K33" s="33">
        <v>37024</v>
      </c>
      <c r="L33" s="4">
        <f t="shared" si="0"/>
        <v>0</v>
      </c>
      <c r="M33" s="36">
        <v>0.2</v>
      </c>
      <c r="N33" s="4">
        <f t="shared" si="1"/>
        <v>0</v>
      </c>
      <c r="O33" s="4">
        <f t="shared" si="2"/>
        <v>0</v>
      </c>
    </row>
    <row r="34" spans="1:15" ht="36" outlineLevel="2">
      <c r="A34" s="27" t="s">
        <v>104</v>
      </c>
      <c r="B34" s="6" t="s">
        <v>33</v>
      </c>
      <c r="C34" s="3">
        <v>30</v>
      </c>
      <c r="D34" s="6" t="s">
        <v>63</v>
      </c>
      <c r="E34" s="47" t="s">
        <v>176</v>
      </c>
      <c r="F34" s="7" t="s">
        <v>29</v>
      </c>
      <c r="G34" s="6" t="s">
        <v>20</v>
      </c>
      <c r="H34" s="37" t="s">
        <v>63</v>
      </c>
      <c r="I34" s="38" t="s">
        <v>137</v>
      </c>
      <c r="J34" s="8"/>
      <c r="K34" s="33">
        <v>33696</v>
      </c>
      <c r="L34" s="4">
        <f t="shared" si="0"/>
        <v>0</v>
      </c>
      <c r="M34" s="36">
        <v>0.2</v>
      </c>
      <c r="N34" s="4">
        <f t="shared" si="1"/>
        <v>0</v>
      </c>
      <c r="O34" s="4">
        <f t="shared" si="2"/>
        <v>0</v>
      </c>
    </row>
    <row r="35" spans="1:15" ht="36" outlineLevel="2">
      <c r="A35" s="27" t="s">
        <v>104</v>
      </c>
      <c r="B35" s="6" t="s">
        <v>33</v>
      </c>
      <c r="C35" s="3">
        <v>31</v>
      </c>
      <c r="D35" s="6" t="s">
        <v>64</v>
      </c>
      <c r="E35" s="47" t="s">
        <v>177</v>
      </c>
      <c r="F35" s="7" t="s">
        <v>29</v>
      </c>
      <c r="G35" s="6" t="s">
        <v>20</v>
      </c>
      <c r="H35" s="37" t="s">
        <v>64</v>
      </c>
      <c r="I35" s="38" t="s">
        <v>137</v>
      </c>
      <c r="J35" s="8"/>
      <c r="K35" s="33">
        <v>34216</v>
      </c>
      <c r="L35" s="4">
        <f t="shared" si="0"/>
        <v>0</v>
      </c>
      <c r="M35" s="36">
        <v>0.2</v>
      </c>
      <c r="N35" s="4">
        <f t="shared" si="1"/>
        <v>0</v>
      </c>
      <c r="O35" s="4">
        <f t="shared" si="2"/>
        <v>0</v>
      </c>
    </row>
    <row r="36" spans="1:15" ht="36" outlineLevel="2">
      <c r="A36" s="27" t="s">
        <v>104</v>
      </c>
      <c r="B36" s="6" t="s">
        <v>33</v>
      </c>
      <c r="C36" s="3">
        <v>32</v>
      </c>
      <c r="D36" s="6" t="s">
        <v>65</v>
      </c>
      <c r="E36" s="47" t="s">
        <v>178</v>
      </c>
      <c r="F36" s="7" t="s">
        <v>29</v>
      </c>
      <c r="G36" s="6" t="s">
        <v>20</v>
      </c>
      <c r="H36" s="37" t="s">
        <v>65</v>
      </c>
      <c r="I36" s="38" t="s">
        <v>137</v>
      </c>
      <c r="J36" s="8"/>
      <c r="K36" s="33">
        <v>35880</v>
      </c>
      <c r="L36" s="4">
        <f t="shared" si="0"/>
        <v>0</v>
      </c>
      <c r="M36" s="36">
        <v>0.2</v>
      </c>
      <c r="N36" s="4">
        <f t="shared" si="1"/>
        <v>0</v>
      </c>
      <c r="O36" s="4">
        <f t="shared" si="2"/>
        <v>0</v>
      </c>
    </row>
    <row r="37" spans="1:15" ht="36" outlineLevel="2">
      <c r="A37" s="27" t="s">
        <v>104</v>
      </c>
      <c r="B37" s="6" t="s">
        <v>33</v>
      </c>
      <c r="C37" s="3">
        <v>33</v>
      </c>
      <c r="D37" s="6" t="s">
        <v>66</v>
      </c>
      <c r="E37" s="47" t="s">
        <v>179</v>
      </c>
      <c r="F37" s="7" t="s">
        <v>29</v>
      </c>
      <c r="G37" s="6" t="s">
        <v>20</v>
      </c>
      <c r="H37" s="37" t="s">
        <v>66</v>
      </c>
      <c r="I37" s="38" t="s">
        <v>137</v>
      </c>
      <c r="J37" s="8"/>
      <c r="K37" s="33">
        <v>39312</v>
      </c>
      <c r="L37" s="4">
        <f t="shared" si="0"/>
        <v>0</v>
      </c>
      <c r="M37" s="36">
        <v>0.2</v>
      </c>
      <c r="N37" s="4">
        <f t="shared" si="1"/>
        <v>0</v>
      </c>
      <c r="O37" s="4">
        <f t="shared" si="2"/>
        <v>0</v>
      </c>
    </row>
    <row r="38" spans="1:15" ht="36" outlineLevel="2">
      <c r="A38" s="27" t="s">
        <v>104</v>
      </c>
      <c r="B38" s="6" t="s">
        <v>33</v>
      </c>
      <c r="C38" s="3">
        <v>34</v>
      </c>
      <c r="D38" s="6" t="s">
        <v>67</v>
      </c>
      <c r="E38" s="47" t="s">
        <v>180</v>
      </c>
      <c r="F38" s="7" t="s">
        <v>29</v>
      </c>
      <c r="G38" s="6" t="s">
        <v>20</v>
      </c>
      <c r="H38" s="37" t="s">
        <v>67</v>
      </c>
      <c r="I38" s="38" t="s">
        <v>137</v>
      </c>
      <c r="J38" s="8"/>
      <c r="K38" s="33">
        <v>50336</v>
      </c>
      <c r="L38" s="4">
        <f t="shared" si="0"/>
        <v>0</v>
      </c>
      <c r="M38" s="36">
        <v>0.2</v>
      </c>
      <c r="N38" s="4">
        <f t="shared" si="1"/>
        <v>0</v>
      </c>
      <c r="O38" s="4">
        <f t="shared" si="2"/>
        <v>0</v>
      </c>
    </row>
    <row r="39" spans="1:15" ht="36" outlineLevel="2">
      <c r="A39" s="27" t="s">
        <v>104</v>
      </c>
      <c r="B39" s="6" t="s">
        <v>33</v>
      </c>
      <c r="C39" s="3">
        <v>35</v>
      </c>
      <c r="D39" s="6" t="s">
        <v>68</v>
      </c>
      <c r="E39" s="47" t="s">
        <v>181</v>
      </c>
      <c r="F39" s="7" t="s">
        <v>29</v>
      </c>
      <c r="G39" s="6" t="s">
        <v>20</v>
      </c>
      <c r="H39" s="37" t="s">
        <v>68</v>
      </c>
      <c r="I39" s="38" t="s">
        <v>137</v>
      </c>
      <c r="J39" s="8"/>
      <c r="K39" s="33">
        <v>46176</v>
      </c>
      <c r="L39" s="4">
        <f t="shared" si="0"/>
        <v>0</v>
      </c>
      <c r="M39" s="36">
        <v>0.2</v>
      </c>
      <c r="N39" s="4">
        <f t="shared" si="1"/>
        <v>0</v>
      </c>
      <c r="O39" s="4">
        <f t="shared" si="2"/>
        <v>0</v>
      </c>
    </row>
    <row r="40" spans="1:15" ht="36" outlineLevel="2">
      <c r="A40" s="27" t="s">
        <v>104</v>
      </c>
      <c r="B40" s="6" t="s">
        <v>33</v>
      </c>
      <c r="C40" s="3">
        <v>36</v>
      </c>
      <c r="D40" s="6" t="s">
        <v>69</v>
      </c>
      <c r="E40" s="47" t="s">
        <v>182</v>
      </c>
      <c r="F40" s="7" t="s">
        <v>29</v>
      </c>
      <c r="G40" s="6" t="s">
        <v>20</v>
      </c>
      <c r="H40" s="37" t="s">
        <v>69</v>
      </c>
      <c r="I40" s="38" t="s">
        <v>137</v>
      </c>
      <c r="J40" s="8"/>
      <c r="K40" s="33">
        <v>53664</v>
      </c>
      <c r="L40" s="4">
        <f t="shared" si="0"/>
        <v>0</v>
      </c>
      <c r="M40" s="36">
        <v>0.2</v>
      </c>
      <c r="N40" s="4">
        <f t="shared" si="1"/>
        <v>0</v>
      </c>
      <c r="O40" s="4">
        <f t="shared" si="2"/>
        <v>0</v>
      </c>
    </row>
    <row r="41" spans="1:15" ht="36" outlineLevel="2">
      <c r="A41" s="27" t="s">
        <v>104</v>
      </c>
      <c r="B41" s="6" t="s">
        <v>33</v>
      </c>
      <c r="C41" s="3">
        <v>37</v>
      </c>
      <c r="D41" s="6" t="s">
        <v>70</v>
      </c>
      <c r="E41" s="47" t="s">
        <v>183</v>
      </c>
      <c r="F41" s="7" t="s">
        <v>29</v>
      </c>
      <c r="G41" s="6" t="s">
        <v>20</v>
      </c>
      <c r="H41" s="37" t="s">
        <v>70</v>
      </c>
      <c r="I41" s="38" t="s">
        <v>137</v>
      </c>
      <c r="J41" s="8"/>
      <c r="K41" s="33">
        <v>64272</v>
      </c>
      <c r="L41" s="4">
        <f t="shared" si="0"/>
        <v>0</v>
      </c>
      <c r="M41" s="36">
        <v>0.2</v>
      </c>
      <c r="N41" s="4">
        <f t="shared" si="1"/>
        <v>0</v>
      </c>
      <c r="O41" s="4">
        <f t="shared" si="2"/>
        <v>0</v>
      </c>
    </row>
    <row r="42" spans="1:15" ht="36" outlineLevel="2">
      <c r="A42" s="27" t="s">
        <v>104</v>
      </c>
      <c r="B42" s="6" t="s">
        <v>33</v>
      </c>
      <c r="C42" s="3">
        <v>38</v>
      </c>
      <c r="D42" s="6" t="s">
        <v>71</v>
      </c>
      <c r="E42" s="47" t="s">
        <v>184</v>
      </c>
      <c r="F42" s="7" t="s">
        <v>29</v>
      </c>
      <c r="G42" s="6" t="s">
        <v>20</v>
      </c>
      <c r="H42" s="37" t="s">
        <v>71</v>
      </c>
      <c r="I42" s="38" t="s">
        <v>137</v>
      </c>
      <c r="J42" s="8"/>
      <c r="K42" s="33">
        <v>32240</v>
      </c>
      <c r="L42" s="4">
        <f t="shared" si="0"/>
        <v>0</v>
      </c>
      <c r="M42" s="36">
        <v>0.2</v>
      </c>
      <c r="N42" s="4">
        <f t="shared" si="1"/>
        <v>0</v>
      </c>
      <c r="O42" s="4">
        <f t="shared" si="2"/>
        <v>0</v>
      </c>
    </row>
    <row r="43" spans="1:15" ht="36" outlineLevel="2">
      <c r="A43" s="27" t="s">
        <v>104</v>
      </c>
      <c r="B43" s="6" t="s">
        <v>33</v>
      </c>
      <c r="C43" s="3">
        <v>39</v>
      </c>
      <c r="D43" s="6" t="s">
        <v>72</v>
      </c>
      <c r="E43" s="47" t="s">
        <v>185</v>
      </c>
      <c r="F43" s="7" t="s">
        <v>29</v>
      </c>
      <c r="G43" s="6" t="s">
        <v>20</v>
      </c>
      <c r="H43" s="37" t="s">
        <v>72</v>
      </c>
      <c r="I43" s="38" t="s">
        <v>137</v>
      </c>
      <c r="J43" s="8"/>
      <c r="K43" s="33">
        <v>56160</v>
      </c>
      <c r="L43" s="4">
        <f t="shared" si="0"/>
        <v>0</v>
      </c>
      <c r="M43" s="36">
        <v>0.2</v>
      </c>
      <c r="N43" s="4">
        <f t="shared" si="1"/>
        <v>0</v>
      </c>
      <c r="O43" s="4">
        <f t="shared" si="2"/>
        <v>0</v>
      </c>
    </row>
    <row r="44" spans="1:15" ht="36" outlineLevel="2">
      <c r="A44" s="27" t="s">
        <v>104</v>
      </c>
      <c r="B44" s="6" t="s">
        <v>33</v>
      </c>
      <c r="C44" s="3">
        <v>40</v>
      </c>
      <c r="D44" s="6" t="s">
        <v>73</v>
      </c>
      <c r="E44" s="47" t="s">
        <v>186</v>
      </c>
      <c r="F44" s="7" t="s">
        <v>29</v>
      </c>
      <c r="G44" s="6" t="s">
        <v>20</v>
      </c>
      <c r="H44" s="37" t="s">
        <v>73</v>
      </c>
      <c r="I44" s="38" t="s">
        <v>137</v>
      </c>
      <c r="J44" s="8"/>
      <c r="K44" s="33">
        <v>34216</v>
      </c>
      <c r="L44" s="4">
        <f t="shared" si="0"/>
        <v>0</v>
      </c>
      <c r="M44" s="36">
        <v>0.2</v>
      </c>
      <c r="N44" s="4">
        <f t="shared" si="1"/>
        <v>0</v>
      </c>
      <c r="O44" s="4">
        <f t="shared" si="2"/>
        <v>0</v>
      </c>
    </row>
    <row r="45" spans="1:15" ht="36" outlineLevel="2">
      <c r="A45" s="27" t="s">
        <v>104</v>
      </c>
      <c r="B45" s="6" t="s">
        <v>33</v>
      </c>
      <c r="C45" s="3">
        <v>41</v>
      </c>
      <c r="D45" s="6" t="s">
        <v>74</v>
      </c>
      <c r="E45" s="47" t="s">
        <v>187</v>
      </c>
      <c r="F45" s="7" t="s">
        <v>29</v>
      </c>
      <c r="G45" s="6" t="s">
        <v>20</v>
      </c>
      <c r="H45" s="37" t="s">
        <v>74</v>
      </c>
      <c r="I45" s="38" t="s">
        <v>137</v>
      </c>
      <c r="J45" s="8"/>
      <c r="K45" s="33">
        <v>51688</v>
      </c>
      <c r="L45" s="4">
        <f t="shared" si="0"/>
        <v>0</v>
      </c>
      <c r="M45" s="36">
        <v>0.2</v>
      </c>
      <c r="N45" s="4">
        <f t="shared" si="1"/>
        <v>0</v>
      </c>
      <c r="O45" s="4">
        <f t="shared" si="2"/>
        <v>0</v>
      </c>
    </row>
    <row r="46" spans="1:15" ht="36" outlineLevel="2">
      <c r="A46" s="27" t="s">
        <v>104</v>
      </c>
      <c r="B46" s="6" t="s">
        <v>33</v>
      </c>
      <c r="C46" s="3">
        <v>42</v>
      </c>
      <c r="D46" s="6" t="s">
        <v>75</v>
      </c>
      <c r="E46" s="47" t="s">
        <v>188</v>
      </c>
      <c r="F46" s="7" t="s">
        <v>29</v>
      </c>
      <c r="G46" s="6" t="s">
        <v>20</v>
      </c>
      <c r="H46" s="37" t="s">
        <v>75</v>
      </c>
      <c r="I46" s="38" t="s">
        <v>137</v>
      </c>
      <c r="J46" s="8"/>
      <c r="K46" s="33">
        <v>32240</v>
      </c>
      <c r="L46" s="4">
        <f t="shared" si="0"/>
        <v>0</v>
      </c>
      <c r="M46" s="36">
        <v>0.2</v>
      </c>
      <c r="N46" s="4">
        <f t="shared" si="1"/>
        <v>0</v>
      </c>
      <c r="O46" s="4">
        <f t="shared" si="2"/>
        <v>0</v>
      </c>
    </row>
    <row r="47" spans="1:15" ht="36" outlineLevel="2">
      <c r="A47" s="27" t="s">
        <v>104</v>
      </c>
      <c r="B47" s="6" t="s">
        <v>33</v>
      </c>
      <c r="C47" s="3">
        <v>43</v>
      </c>
      <c r="D47" s="6" t="s">
        <v>76</v>
      </c>
      <c r="E47" s="47" t="s">
        <v>189</v>
      </c>
      <c r="F47" s="7" t="s">
        <v>29</v>
      </c>
      <c r="G47" s="6" t="s">
        <v>20</v>
      </c>
      <c r="H47" s="37" t="s">
        <v>76</v>
      </c>
      <c r="I47" s="38" t="s">
        <v>137</v>
      </c>
      <c r="J47" s="8"/>
      <c r="K47" s="33">
        <v>37440</v>
      </c>
      <c r="L47" s="4">
        <f t="shared" si="0"/>
        <v>0</v>
      </c>
      <c r="M47" s="36">
        <v>0.2</v>
      </c>
      <c r="N47" s="4">
        <f t="shared" si="1"/>
        <v>0</v>
      </c>
      <c r="O47" s="4">
        <f t="shared" si="2"/>
        <v>0</v>
      </c>
    </row>
    <row r="48" spans="1:15" ht="36" outlineLevel="2">
      <c r="A48" s="27" t="s">
        <v>104</v>
      </c>
      <c r="B48" s="6" t="s">
        <v>33</v>
      </c>
      <c r="C48" s="3">
        <v>44</v>
      </c>
      <c r="D48" s="6" t="s">
        <v>77</v>
      </c>
      <c r="E48" s="47" t="s">
        <v>190</v>
      </c>
      <c r="F48" s="7" t="s">
        <v>29</v>
      </c>
      <c r="G48" s="6" t="s">
        <v>20</v>
      </c>
      <c r="H48" s="37" t="s">
        <v>77</v>
      </c>
      <c r="I48" s="38" t="s">
        <v>137</v>
      </c>
      <c r="J48" s="8"/>
      <c r="K48" s="33">
        <v>51168</v>
      </c>
      <c r="L48" s="4">
        <f t="shared" si="0"/>
        <v>0</v>
      </c>
      <c r="M48" s="36">
        <v>0.2</v>
      </c>
      <c r="N48" s="4">
        <f t="shared" si="1"/>
        <v>0</v>
      </c>
      <c r="O48" s="4">
        <f t="shared" si="2"/>
        <v>0</v>
      </c>
    </row>
    <row r="49" spans="1:15" ht="36" outlineLevel="2">
      <c r="A49" s="27" t="s">
        <v>104</v>
      </c>
      <c r="B49" s="6" t="s">
        <v>33</v>
      </c>
      <c r="C49" s="3">
        <v>45</v>
      </c>
      <c r="D49" s="6" t="s">
        <v>78</v>
      </c>
      <c r="E49" s="47" t="s">
        <v>191</v>
      </c>
      <c r="F49" s="7" t="s">
        <v>29</v>
      </c>
      <c r="G49" s="6" t="s">
        <v>20</v>
      </c>
      <c r="H49" s="37" t="s">
        <v>78</v>
      </c>
      <c r="I49" s="38" t="s">
        <v>137</v>
      </c>
      <c r="J49" s="8"/>
      <c r="K49" s="33">
        <v>42432</v>
      </c>
      <c r="L49" s="4">
        <f t="shared" si="0"/>
        <v>0</v>
      </c>
      <c r="M49" s="36">
        <v>0.2</v>
      </c>
      <c r="N49" s="4">
        <f t="shared" si="1"/>
        <v>0</v>
      </c>
      <c r="O49" s="4">
        <f t="shared" si="2"/>
        <v>0</v>
      </c>
    </row>
    <row r="50" spans="1:15" ht="36" outlineLevel="2">
      <c r="A50" s="27" t="s">
        <v>104</v>
      </c>
      <c r="B50" s="6" t="s">
        <v>33</v>
      </c>
      <c r="C50" s="3">
        <v>46</v>
      </c>
      <c r="D50" s="6" t="s">
        <v>79</v>
      </c>
      <c r="E50" s="47" t="s">
        <v>192</v>
      </c>
      <c r="F50" s="7" t="s">
        <v>29</v>
      </c>
      <c r="G50" s="6"/>
      <c r="H50" s="37" t="s">
        <v>79</v>
      </c>
      <c r="I50" s="38" t="s">
        <v>137</v>
      </c>
      <c r="J50" s="8"/>
      <c r="K50" s="33">
        <v>4500</v>
      </c>
      <c r="L50" s="4">
        <f t="shared" si="0"/>
        <v>0</v>
      </c>
      <c r="M50" s="36">
        <v>0.2</v>
      </c>
      <c r="N50" s="4">
        <f t="shared" si="1"/>
        <v>0</v>
      </c>
      <c r="O50" s="4">
        <f t="shared" si="2"/>
        <v>0</v>
      </c>
    </row>
    <row r="51" spans="1:15" ht="36" outlineLevel="2">
      <c r="A51" s="27" t="s">
        <v>104</v>
      </c>
      <c r="B51" s="6" t="s">
        <v>33</v>
      </c>
      <c r="C51" s="3">
        <v>47</v>
      </c>
      <c r="D51" s="6" t="s">
        <v>80</v>
      </c>
      <c r="E51" s="47" t="s">
        <v>193</v>
      </c>
      <c r="F51" s="7" t="s">
        <v>29</v>
      </c>
      <c r="G51" s="6" t="s">
        <v>20</v>
      </c>
      <c r="H51" s="37" t="s">
        <v>138</v>
      </c>
      <c r="I51" s="38" t="s">
        <v>137</v>
      </c>
      <c r="J51" s="8"/>
      <c r="K51" s="33">
        <v>3120</v>
      </c>
      <c r="L51" s="4">
        <f t="shared" si="0"/>
        <v>0</v>
      </c>
      <c r="M51" s="36">
        <v>0.2</v>
      </c>
      <c r="N51" s="4">
        <f t="shared" si="1"/>
        <v>0</v>
      </c>
      <c r="O51" s="4">
        <f t="shared" si="2"/>
        <v>0</v>
      </c>
    </row>
    <row r="52" spans="1:15" ht="36" outlineLevel="2">
      <c r="A52" s="27" t="s">
        <v>104</v>
      </c>
      <c r="B52" s="6" t="s">
        <v>33</v>
      </c>
      <c r="C52" s="3">
        <v>48</v>
      </c>
      <c r="D52" s="6" t="s">
        <v>81</v>
      </c>
      <c r="E52" s="47" t="s">
        <v>194</v>
      </c>
      <c r="F52" s="7" t="s">
        <v>29</v>
      </c>
      <c r="G52" s="6" t="s">
        <v>20</v>
      </c>
      <c r="H52" s="37" t="s">
        <v>81</v>
      </c>
      <c r="I52" s="38" t="s">
        <v>137</v>
      </c>
      <c r="J52" s="8"/>
      <c r="K52" s="33">
        <v>60112</v>
      </c>
      <c r="L52" s="4">
        <f t="shared" si="0"/>
        <v>0</v>
      </c>
      <c r="M52" s="36">
        <v>0.2</v>
      </c>
      <c r="N52" s="4">
        <f t="shared" si="1"/>
        <v>0</v>
      </c>
      <c r="O52" s="4">
        <f t="shared" si="2"/>
        <v>0</v>
      </c>
    </row>
    <row r="53" spans="1:15" ht="36" outlineLevel="2">
      <c r="A53" s="27" t="s">
        <v>104</v>
      </c>
      <c r="B53" s="6" t="s">
        <v>33</v>
      </c>
      <c r="C53" s="3">
        <v>49</v>
      </c>
      <c r="D53" s="6" t="s">
        <v>82</v>
      </c>
      <c r="E53" s="47" t="s">
        <v>195</v>
      </c>
      <c r="F53" s="7" t="s">
        <v>29</v>
      </c>
      <c r="G53" s="6" t="s">
        <v>20</v>
      </c>
      <c r="H53" s="37" t="s">
        <v>82</v>
      </c>
      <c r="I53" s="38" t="s">
        <v>137</v>
      </c>
      <c r="J53" s="8"/>
      <c r="K53" s="33">
        <v>30264</v>
      </c>
      <c r="L53" s="4">
        <f t="shared" si="0"/>
        <v>0</v>
      </c>
      <c r="M53" s="36">
        <v>0.2</v>
      </c>
      <c r="N53" s="4">
        <f t="shared" si="1"/>
        <v>0</v>
      </c>
      <c r="O53" s="4">
        <f t="shared" si="2"/>
        <v>0</v>
      </c>
    </row>
    <row r="54" spans="1:15" ht="36" outlineLevel="2">
      <c r="A54" s="27" t="s">
        <v>104</v>
      </c>
      <c r="B54" s="6" t="s">
        <v>33</v>
      </c>
      <c r="C54" s="3">
        <v>50</v>
      </c>
      <c r="D54" s="6" t="s">
        <v>83</v>
      </c>
      <c r="E54" s="47" t="s">
        <v>196</v>
      </c>
      <c r="F54" s="7" t="s">
        <v>29</v>
      </c>
      <c r="G54" s="6" t="s">
        <v>20</v>
      </c>
      <c r="H54" s="37" t="s">
        <v>83</v>
      </c>
      <c r="I54" s="38" t="s">
        <v>137</v>
      </c>
      <c r="J54" s="8"/>
      <c r="K54" s="33">
        <v>47424</v>
      </c>
      <c r="L54" s="4">
        <f t="shared" si="0"/>
        <v>0</v>
      </c>
      <c r="M54" s="36">
        <v>0.2</v>
      </c>
      <c r="N54" s="4">
        <f t="shared" si="1"/>
        <v>0</v>
      </c>
      <c r="O54" s="4">
        <f t="shared" si="2"/>
        <v>0</v>
      </c>
    </row>
    <row r="55" spans="1:15" ht="36" outlineLevel="2">
      <c r="A55" s="27" t="s">
        <v>104</v>
      </c>
      <c r="B55" s="6" t="s">
        <v>33</v>
      </c>
      <c r="C55" s="3">
        <v>51</v>
      </c>
      <c r="D55" s="6" t="s">
        <v>84</v>
      </c>
      <c r="E55" s="47" t="s">
        <v>197</v>
      </c>
      <c r="F55" s="7" t="s">
        <v>29</v>
      </c>
      <c r="G55" s="6" t="s">
        <v>20</v>
      </c>
      <c r="H55" s="37" t="s">
        <v>84</v>
      </c>
      <c r="I55" s="38" t="s">
        <v>137</v>
      </c>
      <c r="J55" s="8"/>
      <c r="K55" s="33">
        <v>36920</v>
      </c>
      <c r="L55" s="4">
        <f t="shared" si="0"/>
        <v>0</v>
      </c>
      <c r="M55" s="36">
        <v>0.2</v>
      </c>
      <c r="N55" s="4">
        <f t="shared" si="1"/>
        <v>0</v>
      </c>
      <c r="O55" s="4">
        <f t="shared" si="2"/>
        <v>0</v>
      </c>
    </row>
    <row r="56" spans="1:15" ht="36" outlineLevel="2">
      <c r="A56" s="27" t="s">
        <v>104</v>
      </c>
      <c r="B56" s="6" t="s">
        <v>33</v>
      </c>
      <c r="C56" s="3">
        <v>52</v>
      </c>
      <c r="D56" s="6" t="s">
        <v>85</v>
      </c>
      <c r="E56" s="47" t="s">
        <v>198</v>
      </c>
      <c r="F56" s="7" t="s">
        <v>29</v>
      </c>
      <c r="G56" s="6" t="s">
        <v>20</v>
      </c>
      <c r="H56" s="37" t="s">
        <v>85</v>
      </c>
      <c r="I56" s="38" t="s">
        <v>137</v>
      </c>
      <c r="J56" s="8"/>
      <c r="K56" s="33">
        <v>17300</v>
      </c>
      <c r="L56" s="4">
        <f t="shared" si="0"/>
        <v>0</v>
      </c>
      <c r="M56" s="36">
        <v>0.2</v>
      </c>
      <c r="N56" s="4">
        <f t="shared" si="1"/>
        <v>0</v>
      </c>
      <c r="O56" s="4">
        <f t="shared" si="2"/>
        <v>0</v>
      </c>
    </row>
    <row r="57" spans="1:15" ht="36.75" outlineLevel="2" thickBot="1">
      <c r="A57" s="27" t="s">
        <v>104</v>
      </c>
      <c r="B57" s="6" t="s">
        <v>33</v>
      </c>
      <c r="C57" s="3">
        <v>53</v>
      </c>
      <c r="D57" s="6" t="s">
        <v>86</v>
      </c>
      <c r="E57" s="47" t="s">
        <v>199</v>
      </c>
      <c r="F57" s="7" t="s">
        <v>29</v>
      </c>
      <c r="G57" s="6" t="s">
        <v>20</v>
      </c>
      <c r="H57" s="37" t="s">
        <v>86</v>
      </c>
      <c r="I57" s="38" t="s">
        <v>137</v>
      </c>
      <c r="J57" s="8"/>
      <c r="K57" s="34">
        <v>52728</v>
      </c>
      <c r="L57" s="4">
        <f t="shared" si="0"/>
        <v>0</v>
      </c>
      <c r="M57" s="36">
        <v>0.2</v>
      </c>
      <c r="N57" s="4">
        <f t="shared" si="1"/>
        <v>0</v>
      </c>
      <c r="O57" s="4">
        <f t="shared" si="2"/>
        <v>0</v>
      </c>
    </row>
    <row r="58" spans="1:15" customFormat="1" ht="15.75" thickBot="1">
      <c r="A58" s="41" t="s">
        <v>131</v>
      </c>
      <c r="B58" s="42"/>
      <c r="C58" s="42"/>
      <c r="D58" s="42"/>
      <c r="E58" s="42"/>
      <c r="F58" s="42"/>
      <c r="G58" s="42"/>
      <c r="H58" s="42"/>
      <c r="I58" s="42"/>
      <c r="J58" s="42"/>
      <c r="K58" s="43"/>
      <c r="L58" s="30">
        <f>SUBTOTAL(9,L5:L57)</f>
        <v>0</v>
      </c>
      <c r="M58" s="31"/>
      <c r="N58" s="32">
        <f>SUBTOTAL(9,N5:N57)</f>
        <v>0</v>
      </c>
      <c r="O58" s="32">
        <f>SUBTOTAL(9,O5:O57)</f>
        <v>0</v>
      </c>
    </row>
    <row r="59" spans="1:15" customFormat="1" ht="48" outlineLevel="2">
      <c r="A59" s="27" t="s">
        <v>105</v>
      </c>
      <c r="B59" s="6" t="s">
        <v>134</v>
      </c>
      <c r="C59" s="3">
        <v>1</v>
      </c>
      <c r="D59" s="6" t="s">
        <v>107</v>
      </c>
      <c r="E59" s="47" t="s">
        <v>200</v>
      </c>
      <c r="F59" s="6" t="s">
        <v>4</v>
      </c>
      <c r="G59" s="6" t="s">
        <v>18</v>
      </c>
      <c r="H59" s="6" t="s">
        <v>107</v>
      </c>
      <c r="I59" s="6" t="s">
        <v>135</v>
      </c>
      <c r="J59" s="8"/>
      <c r="K59" s="4">
        <v>19900</v>
      </c>
      <c r="L59" s="4">
        <f t="shared" ref="L59:L75" si="3">J59*K59</f>
        <v>0</v>
      </c>
      <c r="M59" s="23">
        <v>0.2</v>
      </c>
      <c r="N59" s="4">
        <f t="shared" ref="N59:N75" si="4">L59*M59</f>
        <v>0</v>
      </c>
      <c r="O59" s="4">
        <f t="shared" ref="O59:O75" si="5">L59+N59</f>
        <v>0</v>
      </c>
    </row>
    <row r="60" spans="1:15" customFormat="1" ht="48" outlineLevel="2">
      <c r="A60" s="27" t="s">
        <v>105</v>
      </c>
      <c r="B60" s="6" t="s">
        <v>134</v>
      </c>
      <c r="C60" s="3">
        <v>2</v>
      </c>
      <c r="D60" s="6" t="s">
        <v>108</v>
      </c>
      <c r="E60" s="47" t="s">
        <v>201</v>
      </c>
      <c r="F60" s="6" t="s">
        <v>4</v>
      </c>
      <c r="G60" s="6" t="s">
        <v>116</v>
      </c>
      <c r="H60" s="6" t="s">
        <v>108</v>
      </c>
      <c r="I60" s="6" t="s">
        <v>135</v>
      </c>
      <c r="J60" s="8"/>
      <c r="K60" s="4">
        <v>19900</v>
      </c>
      <c r="L60" s="4">
        <f t="shared" si="3"/>
        <v>0</v>
      </c>
      <c r="M60" s="23">
        <v>0.2</v>
      </c>
      <c r="N60" s="4">
        <f t="shared" si="4"/>
        <v>0</v>
      </c>
      <c r="O60" s="4">
        <f t="shared" si="5"/>
        <v>0</v>
      </c>
    </row>
    <row r="61" spans="1:15" customFormat="1" ht="48" outlineLevel="2">
      <c r="A61" s="27" t="s">
        <v>105</v>
      </c>
      <c r="B61" s="6" t="s">
        <v>134</v>
      </c>
      <c r="C61" s="3">
        <v>3</v>
      </c>
      <c r="D61" s="6" t="s">
        <v>109</v>
      </c>
      <c r="E61" s="47" t="s">
        <v>202</v>
      </c>
      <c r="F61" s="6" t="s">
        <v>4</v>
      </c>
      <c r="G61" s="6" t="s">
        <v>117</v>
      </c>
      <c r="H61" s="6" t="s">
        <v>109</v>
      </c>
      <c r="I61" s="6" t="s">
        <v>135</v>
      </c>
      <c r="J61" s="8"/>
      <c r="K61" s="4">
        <v>5600</v>
      </c>
      <c r="L61" s="4">
        <f t="shared" si="3"/>
        <v>0</v>
      </c>
      <c r="M61" s="23">
        <v>0.2</v>
      </c>
      <c r="N61" s="4">
        <f t="shared" si="4"/>
        <v>0</v>
      </c>
      <c r="O61" s="4">
        <f t="shared" si="5"/>
        <v>0</v>
      </c>
    </row>
    <row r="62" spans="1:15" customFormat="1" ht="48" outlineLevel="2">
      <c r="A62" s="27" t="s">
        <v>105</v>
      </c>
      <c r="B62" s="6" t="s">
        <v>134</v>
      </c>
      <c r="C62" s="3">
        <v>4</v>
      </c>
      <c r="D62" s="6" t="s">
        <v>110</v>
      </c>
      <c r="E62" s="47" t="s">
        <v>203</v>
      </c>
      <c r="F62" s="6" t="s">
        <v>4</v>
      </c>
      <c r="G62" s="6" t="s">
        <v>14</v>
      </c>
      <c r="H62" s="6" t="s">
        <v>110</v>
      </c>
      <c r="I62" s="6" t="s">
        <v>135</v>
      </c>
      <c r="J62" s="8"/>
      <c r="K62" s="4">
        <v>6700</v>
      </c>
      <c r="L62" s="4">
        <f t="shared" si="3"/>
        <v>0</v>
      </c>
      <c r="M62" s="23">
        <v>0.2</v>
      </c>
      <c r="N62" s="4">
        <f t="shared" si="4"/>
        <v>0</v>
      </c>
      <c r="O62" s="4">
        <f t="shared" si="5"/>
        <v>0</v>
      </c>
    </row>
    <row r="63" spans="1:15" customFormat="1" ht="48" outlineLevel="2">
      <c r="A63" s="27" t="s">
        <v>105</v>
      </c>
      <c r="B63" s="6" t="s">
        <v>134</v>
      </c>
      <c r="C63" s="3">
        <v>5</v>
      </c>
      <c r="D63" s="6" t="s">
        <v>111</v>
      </c>
      <c r="E63" s="47" t="s">
        <v>204</v>
      </c>
      <c r="F63" s="6" t="s">
        <v>4</v>
      </c>
      <c r="G63" s="6" t="s">
        <v>14</v>
      </c>
      <c r="H63" s="6" t="s">
        <v>111</v>
      </c>
      <c r="I63" s="6" t="s">
        <v>135</v>
      </c>
      <c r="J63" s="8"/>
      <c r="K63" s="4">
        <v>7800</v>
      </c>
      <c r="L63" s="4">
        <f t="shared" si="3"/>
        <v>0</v>
      </c>
      <c r="M63" s="23">
        <v>0.2</v>
      </c>
      <c r="N63" s="4">
        <f t="shared" si="4"/>
        <v>0</v>
      </c>
      <c r="O63" s="4">
        <f t="shared" si="5"/>
        <v>0</v>
      </c>
    </row>
    <row r="64" spans="1:15" customFormat="1" ht="48" outlineLevel="2">
      <c r="A64" s="27" t="s">
        <v>105</v>
      </c>
      <c r="B64" s="6" t="s">
        <v>134</v>
      </c>
      <c r="C64" s="3">
        <v>6</v>
      </c>
      <c r="D64" s="6" t="s">
        <v>112</v>
      </c>
      <c r="E64" s="47" t="s">
        <v>205</v>
      </c>
      <c r="F64" s="6" t="s">
        <v>4</v>
      </c>
      <c r="G64" s="6" t="s">
        <v>118</v>
      </c>
      <c r="H64" s="6" t="s">
        <v>112</v>
      </c>
      <c r="I64" s="6" t="s">
        <v>135</v>
      </c>
      <c r="J64" s="8"/>
      <c r="K64" s="4">
        <v>3400</v>
      </c>
      <c r="L64" s="4">
        <f t="shared" si="3"/>
        <v>0</v>
      </c>
      <c r="M64" s="23">
        <v>0.2</v>
      </c>
      <c r="N64" s="4">
        <f t="shared" si="4"/>
        <v>0</v>
      </c>
      <c r="O64" s="4">
        <f t="shared" si="5"/>
        <v>0</v>
      </c>
    </row>
    <row r="65" spans="1:15" customFormat="1" ht="48" outlineLevel="2">
      <c r="A65" s="27" t="s">
        <v>105</v>
      </c>
      <c r="B65" s="6" t="s">
        <v>134</v>
      </c>
      <c r="C65" s="3">
        <v>7</v>
      </c>
      <c r="D65" s="6" t="s">
        <v>113</v>
      </c>
      <c r="E65" s="47" t="s">
        <v>206</v>
      </c>
      <c r="F65" s="6" t="s">
        <v>4</v>
      </c>
      <c r="G65" s="6" t="s">
        <v>118</v>
      </c>
      <c r="H65" s="6" t="s">
        <v>113</v>
      </c>
      <c r="I65" s="6" t="s">
        <v>135</v>
      </c>
      <c r="J65" s="8"/>
      <c r="K65" s="4">
        <v>9750</v>
      </c>
      <c r="L65" s="4">
        <f t="shared" si="3"/>
        <v>0</v>
      </c>
      <c r="M65" s="23">
        <v>0.2</v>
      </c>
      <c r="N65" s="4">
        <f t="shared" si="4"/>
        <v>0</v>
      </c>
      <c r="O65" s="4">
        <f t="shared" si="5"/>
        <v>0</v>
      </c>
    </row>
    <row r="66" spans="1:15" customFormat="1" ht="48" outlineLevel="2">
      <c r="A66" s="27" t="s">
        <v>105</v>
      </c>
      <c r="B66" s="6" t="s">
        <v>134</v>
      </c>
      <c r="C66" s="3">
        <v>8</v>
      </c>
      <c r="D66" s="6" t="s">
        <v>114</v>
      </c>
      <c r="E66" s="47" t="s">
        <v>207</v>
      </c>
      <c r="F66" s="6" t="s">
        <v>4</v>
      </c>
      <c r="G66" s="6" t="s">
        <v>118</v>
      </c>
      <c r="H66" s="6" t="s">
        <v>114</v>
      </c>
      <c r="I66" s="6" t="s">
        <v>135</v>
      </c>
      <c r="J66" s="8"/>
      <c r="K66" s="4">
        <v>21300</v>
      </c>
      <c r="L66" s="4">
        <f t="shared" si="3"/>
        <v>0</v>
      </c>
      <c r="M66" s="23">
        <v>0.2</v>
      </c>
      <c r="N66" s="4">
        <f t="shared" si="4"/>
        <v>0</v>
      </c>
      <c r="O66" s="4">
        <f t="shared" si="5"/>
        <v>0</v>
      </c>
    </row>
    <row r="67" spans="1:15" customFormat="1" ht="48.75" outlineLevel="2" thickBot="1">
      <c r="A67" s="27" t="s">
        <v>105</v>
      </c>
      <c r="B67" s="6" t="s">
        <v>134</v>
      </c>
      <c r="C67" s="3">
        <v>9</v>
      </c>
      <c r="D67" s="6" t="s">
        <v>115</v>
      </c>
      <c r="E67" s="47" t="s">
        <v>208</v>
      </c>
      <c r="F67" s="6" t="s">
        <v>4</v>
      </c>
      <c r="G67" s="6" t="s">
        <v>118</v>
      </c>
      <c r="H67" s="6" t="s">
        <v>115</v>
      </c>
      <c r="I67" s="6" t="s">
        <v>135</v>
      </c>
      <c r="J67" s="8"/>
      <c r="K67" s="4">
        <v>13250</v>
      </c>
      <c r="L67" s="4">
        <f t="shared" si="3"/>
        <v>0</v>
      </c>
      <c r="M67" s="23">
        <v>0.2</v>
      </c>
      <c r="N67" s="4">
        <f t="shared" si="4"/>
        <v>0</v>
      </c>
      <c r="O67" s="4">
        <f t="shared" si="5"/>
        <v>0</v>
      </c>
    </row>
    <row r="68" spans="1:15" customFormat="1" ht="15.75" thickBot="1">
      <c r="A68" s="41" t="s">
        <v>132</v>
      </c>
      <c r="B68" s="42"/>
      <c r="C68" s="42"/>
      <c r="D68" s="42"/>
      <c r="E68" s="42"/>
      <c r="F68" s="42"/>
      <c r="G68" s="42"/>
      <c r="H68" s="42"/>
      <c r="I68" s="42"/>
      <c r="J68" s="42"/>
      <c r="K68" s="43"/>
      <c r="L68" s="30">
        <f>SUBTOTAL(9,L59:L67)</f>
        <v>0</v>
      </c>
      <c r="M68" s="31"/>
      <c r="N68" s="30">
        <f>SUBTOTAL(9,N59:N67)</f>
        <v>0</v>
      </c>
      <c r="O68" s="30">
        <f>SUBTOTAL(9,O59:O67)</f>
        <v>0</v>
      </c>
    </row>
    <row r="69" spans="1:15" customFormat="1" ht="48" outlineLevel="2">
      <c r="A69" s="27" t="s">
        <v>106</v>
      </c>
      <c r="B69" s="28" t="s">
        <v>119</v>
      </c>
      <c r="C69" s="28">
        <v>1</v>
      </c>
      <c r="D69" s="28" t="s">
        <v>120</v>
      </c>
      <c r="E69" s="47" t="s">
        <v>209</v>
      </c>
      <c r="F69" s="6" t="s">
        <v>4</v>
      </c>
      <c r="G69" s="28" t="s">
        <v>18</v>
      </c>
      <c r="H69" s="6" t="s">
        <v>120</v>
      </c>
      <c r="I69" s="6" t="s">
        <v>135</v>
      </c>
      <c r="J69" s="29"/>
      <c r="K69" s="4">
        <v>5220</v>
      </c>
      <c r="L69" s="4">
        <f>J69*K69</f>
        <v>0</v>
      </c>
      <c r="M69" s="23">
        <v>0.2</v>
      </c>
      <c r="N69" s="4">
        <f t="shared" si="4"/>
        <v>0</v>
      </c>
      <c r="O69" s="4">
        <f t="shared" si="5"/>
        <v>0</v>
      </c>
    </row>
    <row r="70" spans="1:15" customFormat="1" ht="48" outlineLevel="2">
      <c r="A70" s="27" t="s">
        <v>106</v>
      </c>
      <c r="B70" s="28" t="s">
        <v>119</v>
      </c>
      <c r="C70" s="28">
        <v>2</v>
      </c>
      <c r="D70" s="28" t="s">
        <v>121</v>
      </c>
      <c r="E70" s="47" t="s">
        <v>210</v>
      </c>
      <c r="F70" s="6" t="s">
        <v>4</v>
      </c>
      <c r="G70" s="28" t="s">
        <v>18</v>
      </c>
      <c r="H70" s="6" t="s">
        <v>121</v>
      </c>
      <c r="I70" s="6" t="s">
        <v>135</v>
      </c>
      <c r="J70" s="29"/>
      <c r="K70" s="4">
        <v>13500</v>
      </c>
      <c r="L70" s="4">
        <f t="shared" si="3"/>
        <v>0</v>
      </c>
      <c r="M70" s="23">
        <v>0.2</v>
      </c>
      <c r="N70" s="4">
        <f t="shared" si="4"/>
        <v>0</v>
      </c>
      <c r="O70" s="4">
        <f t="shared" si="5"/>
        <v>0</v>
      </c>
    </row>
    <row r="71" spans="1:15" customFormat="1" ht="48" outlineLevel="2">
      <c r="A71" s="27" t="s">
        <v>106</v>
      </c>
      <c r="B71" s="28" t="s">
        <v>119</v>
      </c>
      <c r="C71" s="28">
        <v>3</v>
      </c>
      <c r="D71" s="28" t="s">
        <v>122</v>
      </c>
      <c r="E71" s="47" t="s">
        <v>211</v>
      </c>
      <c r="F71" s="6" t="s">
        <v>4</v>
      </c>
      <c r="G71" s="28" t="s">
        <v>18</v>
      </c>
      <c r="H71" s="6" t="s">
        <v>122</v>
      </c>
      <c r="I71" s="6" t="s">
        <v>135</v>
      </c>
      <c r="J71" s="29"/>
      <c r="K71" s="4">
        <v>13810</v>
      </c>
      <c r="L71" s="4">
        <f t="shared" si="3"/>
        <v>0</v>
      </c>
      <c r="M71" s="23">
        <v>0.2</v>
      </c>
      <c r="N71" s="4">
        <f t="shared" si="4"/>
        <v>0</v>
      </c>
      <c r="O71" s="4">
        <f t="shared" si="5"/>
        <v>0</v>
      </c>
    </row>
    <row r="72" spans="1:15" customFormat="1" ht="48" outlineLevel="2">
      <c r="A72" s="27" t="s">
        <v>106</v>
      </c>
      <c r="B72" s="28" t="s">
        <v>119</v>
      </c>
      <c r="C72" s="28">
        <v>4</v>
      </c>
      <c r="D72" s="28" t="s">
        <v>123</v>
      </c>
      <c r="E72" s="47" t="s">
        <v>212</v>
      </c>
      <c r="F72" s="6" t="s">
        <v>4</v>
      </c>
      <c r="G72" s="28" t="s">
        <v>89</v>
      </c>
      <c r="H72" s="6" t="s">
        <v>123</v>
      </c>
      <c r="I72" s="6" t="s">
        <v>135</v>
      </c>
      <c r="J72" s="29"/>
      <c r="K72" s="4">
        <v>13650</v>
      </c>
      <c r="L72" s="4">
        <f t="shared" si="3"/>
        <v>0</v>
      </c>
      <c r="M72" s="23">
        <v>0.2</v>
      </c>
      <c r="N72" s="4">
        <f t="shared" si="4"/>
        <v>0</v>
      </c>
      <c r="O72" s="4">
        <f t="shared" si="5"/>
        <v>0</v>
      </c>
    </row>
    <row r="73" spans="1:15" customFormat="1" ht="48" outlineLevel="2">
      <c r="A73" s="27" t="s">
        <v>106</v>
      </c>
      <c r="B73" s="28" t="s">
        <v>119</v>
      </c>
      <c r="C73" s="28">
        <v>5</v>
      </c>
      <c r="D73" s="28" t="s">
        <v>124</v>
      </c>
      <c r="E73" s="47" t="s">
        <v>213</v>
      </c>
      <c r="F73" s="6" t="s">
        <v>4</v>
      </c>
      <c r="G73" s="28" t="s">
        <v>13</v>
      </c>
      <c r="H73" s="6" t="s">
        <v>124</v>
      </c>
      <c r="I73" s="6" t="s">
        <v>135</v>
      </c>
      <c r="J73" s="29"/>
      <c r="K73" s="4">
        <v>6690</v>
      </c>
      <c r="L73" s="4">
        <f t="shared" si="3"/>
        <v>0</v>
      </c>
      <c r="M73" s="23">
        <v>0.2</v>
      </c>
      <c r="N73" s="4">
        <f t="shared" si="4"/>
        <v>0</v>
      </c>
      <c r="O73" s="4">
        <f t="shared" si="5"/>
        <v>0</v>
      </c>
    </row>
    <row r="74" spans="1:15" customFormat="1" ht="48" outlineLevel="2">
      <c r="A74" s="27" t="s">
        <v>106</v>
      </c>
      <c r="B74" s="28" t="s">
        <v>119</v>
      </c>
      <c r="C74" s="28">
        <v>6</v>
      </c>
      <c r="D74" s="28" t="s">
        <v>125</v>
      </c>
      <c r="E74" s="47" t="s">
        <v>214</v>
      </c>
      <c r="F74" s="6" t="s">
        <v>4</v>
      </c>
      <c r="G74" s="28" t="s">
        <v>128</v>
      </c>
      <c r="H74" s="6" t="s">
        <v>125</v>
      </c>
      <c r="I74" s="6" t="s">
        <v>136</v>
      </c>
      <c r="J74" s="29"/>
      <c r="K74" s="4">
        <v>22930</v>
      </c>
      <c r="L74" s="4">
        <f t="shared" si="3"/>
        <v>0</v>
      </c>
      <c r="M74" s="23">
        <v>0.2</v>
      </c>
      <c r="N74" s="4">
        <f t="shared" si="4"/>
        <v>0</v>
      </c>
      <c r="O74" s="4">
        <f t="shared" si="5"/>
        <v>0</v>
      </c>
    </row>
    <row r="75" spans="1:15" customFormat="1" ht="48" outlineLevel="2">
      <c r="A75" s="27" t="s">
        <v>106</v>
      </c>
      <c r="B75" s="28" t="s">
        <v>119</v>
      </c>
      <c r="C75" s="28">
        <v>7</v>
      </c>
      <c r="D75" s="28" t="s">
        <v>126</v>
      </c>
      <c r="E75" s="47" t="s">
        <v>215</v>
      </c>
      <c r="F75" s="6" t="s">
        <v>4</v>
      </c>
      <c r="G75" s="28" t="s">
        <v>129</v>
      </c>
      <c r="H75" s="6" t="s">
        <v>126</v>
      </c>
      <c r="I75" s="6" t="s">
        <v>136</v>
      </c>
      <c r="J75" s="29"/>
      <c r="K75" s="4">
        <v>3090</v>
      </c>
      <c r="L75" s="4">
        <f t="shared" si="3"/>
        <v>0</v>
      </c>
      <c r="M75" s="23">
        <v>0.2</v>
      </c>
      <c r="N75" s="4">
        <f t="shared" si="4"/>
        <v>0</v>
      </c>
      <c r="O75" s="4">
        <f t="shared" si="5"/>
        <v>0</v>
      </c>
    </row>
    <row r="76" spans="1:15" customFormat="1" ht="48.75" outlineLevel="2" thickBot="1">
      <c r="A76" s="27" t="s">
        <v>106</v>
      </c>
      <c r="B76" s="28" t="s">
        <v>119</v>
      </c>
      <c r="C76" s="28">
        <v>8</v>
      </c>
      <c r="D76" s="28" t="s">
        <v>127</v>
      </c>
      <c r="E76" s="47" t="s">
        <v>216</v>
      </c>
      <c r="F76" s="6" t="s">
        <v>4</v>
      </c>
      <c r="G76" s="28" t="s">
        <v>130</v>
      </c>
      <c r="H76" s="6" t="s">
        <v>127</v>
      </c>
      <c r="I76" s="6" t="s">
        <v>135</v>
      </c>
      <c r="J76" s="29"/>
      <c r="K76" s="4">
        <v>24000</v>
      </c>
      <c r="L76" s="4">
        <f t="shared" ref="L76" si="6">J76*K76</f>
        <v>0</v>
      </c>
      <c r="M76" s="23">
        <v>0.2</v>
      </c>
      <c r="N76" s="4">
        <f t="shared" ref="N76" si="7">L76*M76</f>
        <v>0</v>
      </c>
      <c r="O76" s="4">
        <f t="shared" ref="O76" si="8">L76+N76</f>
        <v>0</v>
      </c>
    </row>
    <row r="77" spans="1:15" customFormat="1" ht="15.75" thickBot="1">
      <c r="A77" s="41" t="s">
        <v>133</v>
      </c>
      <c r="B77" s="42"/>
      <c r="C77" s="42"/>
      <c r="D77" s="42"/>
      <c r="E77" s="42"/>
      <c r="F77" s="42"/>
      <c r="G77" s="42"/>
      <c r="H77" s="42"/>
      <c r="I77" s="42"/>
      <c r="J77" s="42"/>
      <c r="K77" s="43"/>
      <c r="L77" s="30">
        <f>SUBTOTAL(9,L69:L76)</f>
        <v>0</v>
      </c>
      <c r="M77" s="31"/>
      <c r="N77" s="32">
        <f>SUBTOTAL(9,N69:N76)</f>
        <v>0</v>
      </c>
      <c r="O77" s="32">
        <f>SUBTOTAL(9,O69:O76)</f>
        <v>0</v>
      </c>
    </row>
    <row r="78" spans="1:15" customFormat="1" ht="15.75" thickBot="1">
      <c r="A78" s="41" t="s">
        <v>142</v>
      </c>
      <c r="B78" s="42"/>
      <c r="C78" s="42"/>
      <c r="D78" s="42"/>
      <c r="E78" s="42"/>
      <c r="F78" s="42"/>
      <c r="G78" s="42"/>
      <c r="H78" s="42"/>
      <c r="I78" s="42"/>
      <c r="J78" s="42"/>
      <c r="K78" s="43"/>
      <c r="L78" s="30">
        <f>SUBTOTAL(9,L5:L76)</f>
        <v>0</v>
      </c>
      <c r="M78" s="31"/>
      <c r="N78" s="32">
        <f>SUBTOTAL(9,N5:N76)</f>
        <v>0</v>
      </c>
      <c r="O78" s="32">
        <f>SUBTOTAL(9,O5:O76)</f>
        <v>0</v>
      </c>
    </row>
  </sheetData>
  <mergeCells count="7">
    <mergeCell ref="A77:K77"/>
    <mergeCell ref="A68:K68"/>
    <mergeCell ref="A78:K78"/>
    <mergeCell ref="A58:K58"/>
    <mergeCell ref="A1:O1"/>
    <mergeCell ref="A2:O2"/>
    <mergeCell ref="A3:O3"/>
  </mergeCells>
  <pageMargins left="0.7" right="0.7" top="0.75" bottom="0.75" header="0.3" footer="0.3"/>
  <pageSetup paperSize="8" scale="8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5" customWidth="1"/>
    <col min="3" max="3" width="29.42578125" style="10" customWidth="1"/>
    <col min="4" max="4" width="11.42578125" customWidth="1"/>
  </cols>
  <sheetData>
    <row r="1" spans="1:4">
      <c r="A1" t="s">
        <v>92</v>
      </c>
      <c r="B1" s="19">
        <v>6786892550.8400059</v>
      </c>
    </row>
    <row r="3" spans="1:4">
      <c r="B3" s="18" t="s">
        <v>93</v>
      </c>
      <c r="C3" s="6" t="s">
        <v>94</v>
      </c>
      <c r="D3" s="6" t="s">
        <v>95</v>
      </c>
    </row>
    <row r="4" spans="1:4">
      <c r="A4" s="6">
        <v>1</v>
      </c>
      <c r="B4" s="18" t="s">
        <v>9</v>
      </c>
      <c r="C4" s="5">
        <v>1219231784.8900003</v>
      </c>
      <c r="D4" s="12">
        <f>C4/$C$32</f>
        <v>0.17964506963339183</v>
      </c>
    </row>
    <row r="5" spans="1:4">
      <c r="A5" s="6">
        <v>2</v>
      </c>
      <c r="B5" s="18" t="s">
        <v>19</v>
      </c>
      <c r="C5" s="5">
        <v>1164677148.0000012</v>
      </c>
      <c r="D5" s="12">
        <f>C5/$B$1</f>
        <v>0.17160683468546301</v>
      </c>
    </row>
    <row r="6" spans="1:4">
      <c r="A6" s="6">
        <v>3</v>
      </c>
      <c r="B6" s="18" t="s">
        <v>26</v>
      </c>
      <c r="C6" s="5">
        <v>934563507.10999954</v>
      </c>
      <c r="D6" s="12">
        <f t="shared" ref="D6:D31" si="0">C6/$B$1</f>
        <v>0.13770123810112916</v>
      </c>
    </row>
    <row r="7" spans="1:4">
      <c r="A7" s="6">
        <v>4</v>
      </c>
      <c r="B7" s="16" t="s">
        <v>3</v>
      </c>
      <c r="C7" s="5">
        <v>772227098.75999999</v>
      </c>
      <c r="D7" s="12">
        <f t="shared" si="0"/>
        <v>0.11378213121473719</v>
      </c>
    </row>
    <row r="8" spans="1:4">
      <c r="A8" s="6">
        <v>5</v>
      </c>
      <c r="B8" s="18" t="s">
        <v>11</v>
      </c>
      <c r="C8" s="5">
        <v>747708679.58000004</v>
      </c>
      <c r="D8" s="12">
        <f t="shared" si="0"/>
        <v>0.11016951778431457</v>
      </c>
    </row>
    <row r="9" spans="1:4" ht="17.25" customHeight="1">
      <c r="A9" s="6">
        <v>6</v>
      </c>
      <c r="B9" s="18" t="s">
        <v>15</v>
      </c>
      <c r="C9" s="5">
        <v>439475777.16999996</v>
      </c>
      <c r="D9" s="12">
        <f t="shared" si="0"/>
        <v>6.4753607616140407E-2</v>
      </c>
    </row>
    <row r="10" spans="1:4">
      <c r="A10" s="6">
        <v>7</v>
      </c>
      <c r="B10" s="20" t="s">
        <v>22</v>
      </c>
      <c r="C10" s="5">
        <v>420402230</v>
      </c>
      <c r="D10" s="12">
        <f t="shared" si="0"/>
        <v>6.1943257072482646E-2</v>
      </c>
    </row>
    <row r="11" spans="1:4">
      <c r="A11" s="6">
        <v>8</v>
      </c>
      <c r="B11" s="18" t="s">
        <v>6</v>
      </c>
      <c r="C11" s="5">
        <v>295831899</v>
      </c>
      <c r="D11" s="12">
        <f t="shared" si="0"/>
        <v>4.3588711149314605E-2</v>
      </c>
    </row>
    <row r="12" spans="1:4">
      <c r="A12" s="6">
        <v>9</v>
      </c>
      <c r="B12" s="18" t="s">
        <v>7</v>
      </c>
      <c r="C12" s="5">
        <v>199999848</v>
      </c>
      <c r="D12" s="12">
        <f t="shared" si="0"/>
        <v>2.946854491975805E-2</v>
      </c>
    </row>
    <row r="13" spans="1:4">
      <c r="A13" s="6">
        <v>10</v>
      </c>
      <c r="B13" s="18" t="s">
        <v>5</v>
      </c>
      <c r="C13" s="5">
        <v>126716354.72</v>
      </c>
      <c r="D13" s="12">
        <f t="shared" si="0"/>
        <v>1.8670747145439405E-2</v>
      </c>
    </row>
    <row r="14" spans="1:4">
      <c r="A14" s="6">
        <v>11</v>
      </c>
      <c r="B14" s="18" t="s">
        <v>88</v>
      </c>
      <c r="C14" s="5">
        <v>84944900</v>
      </c>
      <c r="D14" s="12">
        <f t="shared" si="0"/>
        <v>1.2516022518948892E-2</v>
      </c>
    </row>
    <row r="15" spans="1:4">
      <c r="A15" s="6">
        <v>12</v>
      </c>
      <c r="B15" s="18" t="s">
        <v>91</v>
      </c>
      <c r="C15" s="5">
        <v>76516600</v>
      </c>
      <c r="D15" s="12">
        <f t="shared" si="0"/>
        <v>1.1274172889407189E-2</v>
      </c>
    </row>
    <row r="16" spans="1:4">
      <c r="A16" s="6">
        <v>13</v>
      </c>
      <c r="B16" s="18" t="s">
        <v>90</v>
      </c>
      <c r="C16" s="5">
        <v>55540800</v>
      </c>
      <c r="D16" s="12">
        <f t="shared" si="0"/>
        <v>8.1835390178861423E-3</v>
      </c>
    </row>
    <row r="17" spans="1:4">
      <c r="A17" s="6">
        <v>14</v>
      </c>
      <c r="B17" s="18" t="s">
        <v>12</v>
      </c>
      <c r="C17" s="5">
        <v>48216077.560000002</v>
      </c>
      <c r="D17" s="12">
        <f t="shared" si="0"/>
        <v>7.1042936364201547E-3</v>
      </c>
    </row>
    <row r="18" spans="1:4">
      <c r="A18" s="6">
        <v>15</v>
      </c>
      <c r="B18" s="18" t="s">
        <v>31</v>
      </c>
      <c r="C18" s="5">
        <v>46057192</v>
      </c>
      <c r="D18" s="12">
        <f t="shared" si="0"/>
        <v>6.7861973141595637E-3</v>
      </c>
    </row>
    <row r="19" spans="1:4">
      <c r="A19" s="6">
        <v>16</v>
      </c>
      <c r="B19" s="18" t="s">
        <v>87</v>
      </c>
      <c r="C19" s="5">
        <v>22296987.199999999</v>
      </c>
      <c r="D19" s="12">
        <f t="shared" si="0"/>
        <v>3.2853013412213706E-3</v>
      </c>
    </row>
    <row r="20" spans="1:4">
      <c r="A20" s="6">
        <v>17</v>
      </c>
      <c r="B20" s="20" t="s">
        <v>17</v>
      </c>
      <c r="C20" s="5">
        <v>20487565</v>
      </c>
      <c r="D20" s="12">
        <f t="shared" si="0"/>
        <v>3.0186959417037298E-3</v>
      </c>
    </row>
    <row r="21" spans="1:4">
      <c r="A21" s="6">
        <v>18</v>
      </c>
      <c r="B21" s="18" t="s">
        <v>25</v>
      </c>
      <c r="C21" s="4">
        <v>18267940</v>
      </c>
      <c r="D21" s="12">
        <f t="shared" si="0"/>
        <v>2.691650098061299E-3</v>
      </c>
    </row>
    <row r="22" spans="1:4">
      <c r="A22" s="6">
        <v>19</v>
      </c>
      <c r="B22" s="18" t="s">
        <v>28</v>
      </c>
      <c r="C22" s="5">
        <v>17297120</v>
      </c>
      <c r="D22" s="12">
        <f t="shared" si="0"/>
        <v>2.5486067254533382E-3</v>
      </c>
    </row>
    <row r="23" spans="1:4">
      <c r="A23" s="6">
        <v>20</v>
      </c>
      <c r="B23" s="17" t="s">
        <v>24</v>
      </c>
      <c r="C23" s="5">
        <v>14351662</v>
      </c>
      <c r="D23" s="12">
        <f t="shared" si="0"/>
        <v>2.1146145887080106E-3</v>
      </c>
    </row>
    <row r="24" spans="1:4">
      <c r="A24" s="6">
        <v>21</v>
      </c>
      <c r="B24" s="18" t="s">
        <v>8</v>
      </c>
      <c r="C24" s="5">
        <v>12885051</v>
      </c>
      <c r="D24" s="12">
        <f t="shared" si="0"/>
        <v>1.8985199638095393E-3</v>
      </c>
    </row>
    <row r="25" spans="1:4">
      <c r="A25" s="6">
        <v>22</v>
      </c>
      <c r="B25" s="18" t="s">
        <v>16</v>
      </c>
      <c r="C25" s="5">
        <v>12253753</v>
      </c>
      <c r="D25" s="12">
        <f t="shared" si="0"/>
        <v>1.8055027257626714E-3</v>
      </c>
    </row>
    <row r="26" spans="1:4">
      <c r="A26" s="6">
        <v>23</v>
      </c>
      <c r="B26" s="18" t="s">
        <v>32</v>
      </c>
      <c r="C26" s="5">
        <v>9999176</v>
      </c>
      <c r="D26" s="12">
        <f t="shared" si="0"/>
        <v>1.4733069552961191E-3</v>
      </c>
    </row>
    <row r="27" spans="1:4">
      <c r="A27" s="6">
        <v>24</v>
      </c>
      <c r="B27" s="18" t="s">
        <v>30</v>
      </c>
      <c r="C27" s="5">
        <v>9635482</v>
      </c>
      <c r="D27" s="12">
        <f t="shared" si="0"/>
        <v>1.4197192496892303E-3</v>
      </c>
    </row>
    <row r="28" spans="1:4">
      <c r="A28" s="6">
        <v>25</v>
      </c>
      <c r="B28" s="18" t="s">
        <v>21</v>
      </c>
      <c r="C28" s="5">
        <v>7782670</v>
      </c>
      <c r="D28" s="12">
        <f t="shared" si="0"/>
        <v>1.146720673960979E-3</v>
      </c>
    </row>
    <row r="29" spans="1:4">
      <c r="A29" s="6">
        <v>26</v>
      </c>
      <c r="B29" s="17" t="s">
        <v>10</v>
      </c>
      <c r="C29" s="5">
        <v>5022305</v>
      </c>
      <c r="D29" s="12">
        <f t="shared" si="0"/>
        <v>7.4000066486663255E-4</v>
      </c>
    </row>
    <row r="30" spans="1:4">
      <c r="A30" s="6">
        <v>27</v>
      </c>
      <c r="B30" s="18" t="s">
        <v>23</v>
      </c>
      <c r="C30" s="5">
        <v>2849718.9</v>
      </c>
      <c r="D30" s="12">
        <f t="shared" si="0"/>
        <v>4.1988566617977378E-4</v>
      </c>
    </row>
    <row r="31" spans="1:4">
      <c r="A31" s="6">
        <v>28</v>
      </c>
      <c r="B31" s="18" t="s">
        <v>27</v>
      </c>
      <c r="C31" s="5">
        <v>1653223.95</v>
      </c>
      <c r="D31" s="12">
        <f t="shared" si="0"/>
        <v>2.4359070629391096E-4</v>
      </c>
    </row>
    <row r="32" spans="1:4" ht="30.75" customHeight="1">
      <c r="C32" s="13">
        <f>SUM(C4:C31)</f>
        <v>6786892550.8400011</v>
      </c>
      <c r="D32" s="14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2021-07-30T09:35:45Z</cp:lastPrinted>
  <dcterms:created xsi:type="dcterms:W3CDTF">2021-06-18T20:01:58Z</dcterms:created>
  <dcterms:modified xsi:type="dcterms:W3CDTF">2021-08-16T14:09:51Z</dcterms:modified>
</cp:coreProperties>
</file>