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reagensi\okvirni\specifikacije MU\"/>
    </mc:Choice>
  </mc:AlternateContent>
  <xr:revisionPtr revIDLastSave="0" documentId="13_ncr:1_{5C2C4D1F-1098-4B10-9776-0E092103BB75}" xr6:coauthVersionLast="36" xr6:coauthVersionMax="36" xr10:uidLastSave="{00000000-0000-0000-0000-000000000000}"/>
  <bookViews>
    <workbookView xWindow="0" yWindow="0" windowWidth="16605" windowHeight="9435" xr2:uid="{00000000-000D-0000-FFFF-FFFF00000000}"/>
  </bookViews>
  <sheets>
    <sheet name="specifikacija materijala" sheetId="1" r:id="rId1"/>
    <sheet name="po dobavljačima" sheetId="2" state="hidden" r:id="rId2"/>
  </sheets>
  <definedNames>
    <definedName name="_xlnm._FilterDatabase" localSheetId="0" hidden="1">'specifikacija materijala'!$A$4:$O$96</definedName>
    <definedName name="_xlnm.Print_Titles" localSheetId="0">'specifikacija materijala'!$4:$4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 l="1"/>
  <c r="N90" i="1"/>
  <c r="O90" i="1" s="1"/>
  <c r="N78" i="1"/>
  <c r="O78" i="1" s="1"/>
  <c r="N66" i="1"/>
  <c r="O66" i="1" s="1"/>
  <c r="N54" i="1"/>
  <c r="O54" i="1" s="1"/>
  <c r="N42" i="1"/>
  <c r="O42" i="1" s="1"/>
  <c r="N30" i="1"/>
  <c r="O30" i="1" s="1"/>
  <c r="N18" i="1"/>
  <c r="O18" i="1" s="1"/>
  <c r="N6" i="1"/>
  <c r="O6" i="1" s="1"/>
  <c r="N88" i="1"/>
  <c r="O88" i="1" s="1"/>
  <c r="N76" i="1"/>
  <c r="O76" i="1" s="1"/>
  <c r="N64" i="1"/>
  <c r="O64" i="1" s="1"/>
  <c r="N52" i="1"/>
  <c r="O52" i="1" s="1"/>
  <c r="N40" i="1"/>
  <c r="O40" i="1" s="1"/>
  <c r="N28" i="1"/>
  <c r="O28" i="1" s="1"/>
  <c r="N16" i="1"/>
  <c r="O16" i="1" s="1"/>
  <c r="N86" i="1"/>
  <c r="O86" i="1" s="1"/>
  <c r="N74" i="1"/>
  <c r="O74" i="1" s="1"/>
  <c r="N62" i="1"/>
  <c r="O62" i="1" s="1"/>
  <c r="N50" i="1"/>
  <c r="O50" i="1" s="1"/>
  <c r="N38" i="1"/>
  <c r="O38" i="1" s="1"/>
  <c r="N26" i="1"/>
  <c r="O26" i="1" s="1"/>
  <c r="N14" i="1"/>
  <c r="O14" i="1" s="1"/>
  <c r="N84" i="1"/>
  <c r="O84" i="1" s="1"/>
  <c r="N72" i="1"/>
  <c r="O72" i="1" s="1"/>
  <c r="N60" i="1"/>
  <c r="O60" i="1" s="1"/>
  <c r="N48" i="1"/>
  <c r="O48" i="1" s="1"/>
  <c r="N36" i="1"/>
  <c r="O36" i="1" s="1"/>
  <c r="N24" i="1"/>
  <c r="O24" i="1" s="1"/>
  <c r="N12" i="1"/>
  <c r="O12" i="1" s="1"/>
  <c r="N94" i="1"/>
  <c r="O94" i="1" s="1"/>
  <c r="N82" i="1"/>
  <c r="O82" i="1" s="1"/>
  <c r="N70" i="1"/>
  <c r="O70" i="1" s="1"/>
  <c r="N58" i="1"/>
  <c r="O58" i="1" s="1"/>
  <c r="N46" i="1"/>
  <c r="O46" i="1" s="1"/>
  <c r="N34" i="1"/>
  <c r="O34" i="1" s="1"/>
  <c r="N22" i="1"/>
  <c r="O22" i="1" s="1"/>
  <c r="N10" i="1"/>
  <c r="O10" i="1" s="1"/>
  <c r="N93" i="1"/>
  <c r="O93" i="1" s="1"/>
  <c r="N81" i="1"/>
  <c r="O81" i="1" s="1"/>
  <c r="N69" i="1"/>
  <c r="O69" i="1" s="1"/>
  <c r="N57" i="1"/>
  <c r="O57" i="1" s="1"/>
  <c r="N45" i="1"/>
  <c r="O45" i="1" s="1"/>
  <c r="N33" i="1"/>
  <c r="O33" i="1" s="1"/>
  <c r="N21" i="1"/>
  <c r="O21" i="1" s="1"/>
  <c r="N9" i="1"/>
  <c r="O9" i="1" s="1"/>
  <c r="N92" i="1"/>
  <c r="O92" i="1" s="1"/>
  <c r="N80" i="1"/>
  <c r="O80" i="1" s="1"/>
  <c r="N68" i="1"/>
  <c r="O68" i="1" s="1"/>
  <c r="N56" i="1"/>
  <c r="O56" i="1" s="1"/>
  <c r="N44" i="1"/>
  <c r="O44" i="1" s="1"/>
  <c r="N32" i="1"/>
  <c r="O32" i="1" s="1"/>
  <c r="N20" i="1"/>
  <c r="O20" i="1" s="1"/>
  <c r="N8" i="1"/>
  <c r="O8" i="1" s="1"/>
  <c r="N89" i="1"/>
  <c r="O89" i="1" s="1"/>
  <c r="N77" i="1"/>
  <c r="O77" i="1" s="1"/>
  <c r="N65" i="1"/>
  <c r="O65" i="1" s="1"/>
  <c r="N53" i="1"/>
  <c r="O53" i="1" s="1"/>
  <c r="N41" i="1"/>
  <c r="O41" i="1" s="1"/>
  <c r="N29" i="1"/>
  <c r="O29" i="1" s="1"/>
  <c r="N17" i="1"/>
  <c r="O17" i="1" s="1"/>
  <c r="N5" i="1"/>
  <c r="N87" i="1"/>
  <c r="O87" i="1" s="1"/>
  <c r="N75" i="1"/>
  <c r="O75" i="1" s="1"/>
  <c r="N63" i="1"/>
  <c r="O63" i="1" s="1"/>
  <c r="N51" i="1"/>
  <c r="O51" i="1" s="1"/>
  <c r="N39" i="1"/>
  <c r="O39" i="1" s="1"/>
  <c r="N27" i="1"/>
  <c r="O27" i="1" s="1"/>
  <c r="N15" i="1"/>
  <c r="O15" i="1" s="1"/>
  <c r="N85" i="1"/>
  <c r="O85" i="1" s="1"/>
  <c r="N73" i="1"/>
  <c r="O73" i="1" s="1"/>
  <c r="N61" i="1"/>
  <c r="O61" i="1" s="1"/>
  <c r="N49" i="1"/>
  <c r="O49" i="1" s="1"/>
  <c r="N37" i="1"/>
  <c r="O37" i="1" s="1"/>
  <c r="N25" i="1"/>
  <c r="O25" i="1" s="1"/>
  <c r="N13" i="1"/>
  <c r="O13" i="1" s="1"/>
  <c r="N95" i="1"/>
  <c r="O95" i="1" s="1"/>
  <c r="N83" i="1"/>
  <c r="O83" i="1" s="1"/>
  <c r="N71" i="1"/>
  <c r="O71" i="1" s="1"/>
  <c r="N59" i="1"/>
  <c r="O59" i="1" s="1"/>
  <c r="N47" i="1"/>
  <c r="O47" i="1" s="1"/>
  <c r="N35" i="1"/>
  <c r="O35" i="1" s="1"/>
  <c r="N23" i="1"/>
  <c r="O23" i="1" s="1"/>
  <c r="N11" i="1"/>
  <c r="O11" i="1" s="1"/>
  <c r="N91" i="1"/>
  <c r="O91" i="1" s="1"/>
  <c r="N79" i="1"/>
  <c r="O79" i="1" s="1"/>
  <c r="N67" i="1"/>
  <c r="O67" i="1" s="1"/>
  <c r="N55" i="1"/>
  <c r="O55" i="1" s="1"/>
  <c r="N43" i="1"/>
  <c r="O43" i="1" s="1"/>
  <c r="N31" i="1"/>
  <c r="O31" i="1" s="1"/>
  <c r="N19" i="1"/>
  <c r="O19" i="1" s="1"/>
  <c r="N7" i="1"/>
  <c r="O7" i="1" s="1"/>
  <c r="L97" i="1" l="1"/>
  <c r="N96" i="1"/>
  <c r="O5" i="1"/>
  <c r="O96" i="1" s="1"/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C32" i="2"/>
  <c r="D4" i="2" s="1"/>
  <c r="D5" i="2"/>
  <c r="N97" i="1" l="1"/>
  <c r="D32" i="2"/>
</calcChain>
</file>

<file path=xl/sharedStrings.xml><?xml version="1.0" encoding="utf-8"?>
<sst xmlns="http://schemas.openxmlformats.org/spreadsheetml/2006/main" count="778" uniqueCount="263">
  <si>
    <t>Назив партије</t>
  </si>
  <si>
    <t>Назив ставке</t>
  </si>
  <si>
    <t xml:space="preserve">Произвођач </t>
  </si>
  <si>
    <t>MAKLER</t>
  </si>
  <si>
    <t>pakovanje</t>
  </si>
  <si>
    <t>EUROMEDICINA</t>
  </si>
  <si>
    <t>LABTEH</t>
  </si>
  <si>
    <t>100 testova</t>
  </si>
  <si>
    <t>VICOR</t>
  </si>
  <si>
    <t>SUPERLAB</t>
  </si>
  <si>
    <t>MAGNA PHARMACIA</t>
  </si>
  <si>
    <t>NEOMEDICA</t>
  </si>
  <si>
    <t>YUNICOM</t>
  </si>
  <si>
    <t>PROMEDIA</t>
  </si>
  <si>
    <t>500ml</t>
  </si>
  <si>
    <t>EURODIJAGNOSTIKA</t>
  </si>
  <si>
    <t>SCORE</t>
  </si>
  <si>
    <t>MEDIAKTIVA</t>
  </si>
  <si>
    <t>INTERLAB</t>
  </si>
  <si>
    <t>DIAGON</t>
  </si>
  <si>
    <t>REMED</t>
  </si>
  <si>
    <t>REMED/STIGA</t>
  </si>
  <si>
    <t>BIOTEC MEDICAL</t>
  </si>
  <si>
    <t>Reagensi i potrošni materijal za imunohemijske analizatore MAGLUMI 4000 Plus , Maglumi 2000 Plus, Maglumi 2000, Maglumi 1000 i Maglumi 800  (SNIBE)</t>
  </si>
  <si>
    <t>PCT (CLIA) sa kalibratorom i kontrolom</t>
  </si>
  <si>
    <t xml:space="preserve">LC*Light Check* </t>
  </si>
  <si>
    <t>5x2 ml</t>
  </si>
  <si>
    <t>KIVETE(1x64)</t>
  </si>
  <si>
    <t>6x6x64</t>
  </si>
  <si>
    <t>WASH concetrate</t>
  </si>
  <si>
    <t>6x714 ml</t>
  </si>
  <si>
    <t>STARTER (1+2)</t>
  </si>
  <si>
    <t>3x 2x230 ml</t>
  </si>
  <si>
    <t>CA 50 (CLIA) sa klaibratorom i kontrolom</t>
  </si>
  <si>
    <t>CA 242 (CLIA) sa kalibratorom i kontrolom</t>
  </si>
  <si>
    <t xml:space="preserve">Reaction Modules </t>
  </si>
  <si>
    <t>(6x(6x64))</t>
  </si>
  <si>
    <t xml:space="preserve">Tubing cleaning solution </t>
  </si>
  <si>
    <t>TSH sa kalibratotom i kontrolom</t>
  </si>
  <si>
    <t>50 testova</t>
  </si>
  <si>
    <t>FT4 sa kalibratorom i kontrolom</t>
  </si>
  <si>
    <t>FSH sa kalibratorom i kontrolom</t>
  </si>
  <si>
    <t>LH sa kalibratorom i kontrolom</t>
  </si>
  <si>
    <t>HCG/β-HCG sa kalibratorom i kontrolom</t>
  </si>
  <si>
    <t>Prolactin (PRL) sa kalibratorom i kontrolom</t>
  </si>
  <si>
    <t xml:space="preserve"> Estradiol (E2) sa kalibratorom i kontrolom</t>
  </si>
  <si>
    <t>Progesterone (PRG) sa kalibratorom i kontrolom</t>
  </si>
  <si>
    <t>Testosterone (TEST) sa kalibratorom i kontrolom</t>
  </si>
  <si>
    <t>Ferritin sa kalibratorom i kontrolom</t>
  </si>
  <si>
    <t xml:space="preserve"> AFP sa kalibratorom i kontrolom</t>
  </si>
  <si>
    <t>CEA sa kalibratorom i kontrolom</t>
  </si>
  <si>
    <t>Total PSA sa kalibratorom i kontrolom</t>
  </si>
  <si>
    <t>Free f-PSA sa kalibratorom i kontrolom</t>
  </si>
  <si>
    <t xml:space="preserve"> CA 125 sa kalibratorom i kontrolom</t>
  </si>
  <si>
    <t xml:space="preserve"> CA 15-3 sa kalibratorom i kontrolom</t>
  </si>
  <si>
    <t xml:space="preserve"> CA 19-9 sa kalibratorom i kontrolom</t>
  </si>
  <si>
    <t>Insulin sa kalibratorom i kontrolom</t>
  </si>
  <si>
    <t xml:space="preserve"> Intact PTH sa kalibratorom i kontrolom</t>
  </si>
  <si>
    <t xml:space="preserve"> Procalctionin (PCT) sa klaibratorom i kontrolom</t>
  </si>
  <si>
    <t>Cortisol sa kalibratorom i kontrolom</t>
  </si>
  <si>
    <t>Troponin I sa kalibratorom i kontrolom</t>
  </si>
  <si>
    <t xml:space="preserve"> NT-proBNP sa kalibratorom i kontrolom</t>
  </si>
  <si>
    <t xml:space="preserve"> 2019-nCoV IgM (CLIA) sa kalibratorom i kontrolom</t>
  </si>
  <si>
    <t xml:space="preserve"> T4 sa kalibratorom i kontrolom</t>
  </si>
  <si>
    <t xml:space="preserve"> T3 sa kalibratorom i kontrolom</t>
  </si>
  <si>
    <t xml:space="preserve"> FT3 sa kalibratorom i kontrolom</t>
  </si>
  <si>
    <t xml:space="preserve"> TGA sa kalibratorom i kontrolom</t>
  </si>
  <si>
    <t>anti-TPO sa kalibratorom i kontrolom</t>
  </si>
  <si>
    <t xml:space="preserve"> CA72-4 sa kalibratorom i kontrolom</t>
  </si>
  <si>
    <t>C-peptid sa kalibratorom i kontrolom</t>
  </si>
  <si>
    <t xml:space="preserve"> Pepsinogen I sa kalibratorom i kontrolom</t>
  </si>
  <si>
    <t>Pepsinogen II sa kalibratorom i kontrolom</t>
  </si>
  <si>
    <t>Gastrin 17 sa kalibratorom i kontrolom</t>
  </si>
  <si>
    <t>Helicobacter Pylori sa kalibratorom i kontrolom</t>
  </si>
  <si>
    <t>Hs troponin I sa kalibratorom i kontrolom</t>
  </si>
  <si>
    <t>NT pro BNP</t>
  </si>
  <si>
    <t>GAD 65 sa kalibratorom i kontrolom</t>
  </si>
  <si>
    <t>Hijaluronska kiselina HA sa kalibratorom i kontrolom</t>
  </si>
  <si>
    <t>P III N-P sa kalibratorom i kontrolom</t>
  </si>
  <si>
    <t>Collagen IV (C IV) sa kalibratorom i kontrolom</t>
  </si>
  <si>
    <t>Laminin sa kalibratorom i kontrolom</t>
  </si>
  <si>
    <t>Cholyglicine sa kalibratorom i kontrolom</t>
  </si>
  <si>
    <t>NSE sa kalibratorom i kontrolom</t>
  </si>
  <si>
    <t>SCCA sa kalibratorom i kontrolom</t>
  </si>
  <si>
    <t>Cyfra 21.1 sa kalibratorom i kontrolom</t>
  </si>
  <si>
    <t>DIALAB</t>
  </si>
  <si>
    <t>ADOC</t>
  </si>
  <si>
    <t>PRIMAX</t>
  </si>
  <si>
    <t>MIT</t>
  </si>
  <si>
    <t>ELITECH</t>
  </si>
  <si>
    <t>UNI-CHEM</t>
  </si>
  <si>
    <t>elta 90</t>
  </si>
  <si>
    <t>BIOMEDICA MP</t>
  </si>
  <si>
    <t>VIVOGEN</t>
  </si>
  <si>
    <t>ALLURA MED</t>
  </si>
  <si>
    <t>GALEN FOKUS</t>
  </si>
  <si>
    <t>Ukupno</t>
  </si>
  <si>
    <t>Isporučilac</t>
  </si>
  <si>
    <t>Opredeljena vrednost</t>
  </si>
  <si>
    <t>Udeo u %</t>
  </si>
  <si>
    <t>Јединица мере</t>
  </si>
  <si>
    <t>Величина паковања</t>
  </si>
  <si>
    <t>Број партије</t>
  </si>
  <si>
    <t>Број ставке</t>
  </si>
  <si>
    <t>Количина</t>
  </si>
  <si>
    <t>Заштићени назив понуђеног добра</t>
  </si>
  <si>
    <t>Стопа ПДВ-а</t>
  </si>
  <si>
    <t>Износ ПДВ-а</t>
  </si>
  <si>
    <t>Партија 53</t>
  </si>
  <si>
    <t>Партија 53 укупно</t>
  </si>
  <si>
    <t>Maglumi PCT (CLIA)</t>
  </si>
  <si>
    <t>Maglumi Light Check</t>
  </si>
  <si>
    <t>Maglumi Reaction Modules</t>
  </si>
  <si>
    <t>Maglumi Wash Concentrate</t>
  </si>
  <si>
    <t>Maglumi Starter 1 &amp; 2</t>
  </si>
  <si>
    <t>Maglumi CA 50 (CLIA)</t>
  </si>
  <si>
    <t>Maglumi CA 242 (CLIA)</t>
  </si>
  <si>
    <t>Maglumi Tubin System</t>
  </si>
  <si>
    <t>Maglumi TSH (CLIA)</t>
  </si>
  <si>
    <t>Maglumi FT4 (CLIA)</t>
  </si>
  <si>
    <t>Maglumi FSH (CLIA)</t>
  </si>
  <si>
    <t>Maglumi LH (CLIA)</t>
  </si>
  <si>
    <t>Maglumi HCG/β-HCG (CLIA)</t>
  </si>
  <si>
    <t>Maglumi PRL (CLIA)</t>
  </si>
  <si>
    <t>Maglumi Estradiol (CLIA)</t>
  </si>
  <si>
    <t>Maglumi Estradiol  (CLIA)</t>
  </si>
  <si>
    <t>Maglumi PRG (CLIA)</t>
  </si>
  <si>
    <t>Maglumi Testosterone (CLIA)</t>
  </si>
  <si>
    <t>Maglumi Ferritin (CLIA)</t>
  </si>
  <si>
    <t>Maglumi AFP (CLIA)</t>
  </si>
  <si>
    <t>Maglumi CEA (CLIA)</t>
  </si>
  <si>
    <t>Maglumi Total PSA (CLIA)</t>
  </si>
  <si>
    <t>Maglumi f-PSA (CLIA)</t>
  </si>
  <si>
    <t>Maglumi CA 125 (CLIA)</t>
  </si>
  <si>
    <t>Maglumi CA 15-3 (CLIA)</t>
  </si>
  <si>
    <t>Maglumi CA 19-9 (CLIA)</t>
  </si>
  <si>
    <t>Maglumi Insulin (CLIA)</t>
  </si>
  <si>
    <t>Maglumi Intact PTH (CLIA)</t>
  </si>
  <si>
    <t>Maglumi Cortisol (CLIA)</t>
  </si>
  <si>
    <t>Maglumi Troponin I (CLIA)</t>
  </si>
  <si>
    <t>Maglumi NT-proBNP (CLIA)</t>
  </si>
  <si>
    <t>Maglumi 2019-nCoV IgM (CLIA)</t>
  </si>
  <si>
    <t>Maglumi T4 (CLIA)</t>
  </si>
  <si>
    <t>Maglumi T3 (CLIA)</t>
  </si>
  <si>
    <t>Maglumi FT3 (CLIA)</t>
  </si>
  <si>
    <t>Maglumi TGA (CLIA)</t>
  </si>
  <si>
    <t>Maglumi Anti-TPO (CLIA)</t>
  </si>
  <si>
    <t>Maglumi CA72-4 (CLIA)</t>
  </si>
  <si>
    <t>Maglumi C-peptide (CLIA)</t>
  </si>
  <si>
    <t>Maglumi PG I (CLIA)</t>
  </si>
  <si>
    <t>Maglumi PG II (CLIA)</t>
  </si>
  <si>
    <t>Maglumi Gastrin-17 (CLIA)</t>
  </si>
  <si>
    <t>Maglumi H.pylori IgG (CLIA)</t>
  </si>
  <si>
    <t>Maglumi hs-cTnI (CLIA)</t>
  </si>
  <si>
    <t>Maglumi GAD65 (CLIA)</t>
  </si>
  <si>
    <t>Maglumi HA (CLIA)</t>
  </si>
  <si>
    <t>Maglumi PIIIP N-P (CLIA)</t>
  </si>
  <si>
    <t>Maglumi C IV (CLIA)</t>
  </si>
  <si>
    <t>Maglumi Laminin (CLIA)</t>
  </si>
  <si>
    <t>Maglumi Cholyglicine (CLIA)</t>
  </si>
  <si>
    <t>Maglumi NSE (CLIA)</t>
  </si>
  <si>
    <t>Maglumi SCCA (CLIA)</t>
  </si>
  <si>
    <t>Maglumi Cyfra 21.1 (CLIA)</t>
  </si>
  <si>
    <t>SNIBE</t>
  </si>
  <si>
    <t>Biotec Medical d.o.o.</t>
  </si>
  <si>
    <t>ЈАВНА НАБАВКА РЕАГЕНСИ, ИЗУЗЕВ ЗА ТРАНСФУЗИЈУ РЕДНИ БРОЈ 404-1-110/21-3</t>
  </si>
  <si>
    <t>ПРИЛОГ УГОВОРА - СПЕЦИФИКАЦИЈА МАТЕРИЈАЛА СА ЦЕНАМА</t>
  </si>
  <si>
    <t>Укупна вредност  уговора</t>
  </si>
  <si>
    <t>Јединична цена без ПДВ-а</t>
  </si>
  <si>
    <t>Укупна цена без ПДВ-а</t>
  </si>
  <si>
    <t>Укупна цена са ПДВ-ом</t>
  </si>
  <si>
    <t>Шифре</t>
  </si>
  <si>
    <t>RGN210770</t>
  </si>
  <si>
    <t>RGN210771</t>
  </si>
  <si>
    <t>RGN210772</t>
  </si>
  <si>
    <t>RGN210773</t>
  </si>
  <si>
    <t>RGN210774</t>
  </si>
  <si>
    <t>RGN210775</t>
  </si>
  <si>
    <t>RGN210776</t>
  </si>
  <si>
    <t>RGN210777</t>
  </si>
  <si>
    <t>RGN210778</t>
  </si>
  <si>
    <t>RGN210779</t>
  </si>
  <si>
    <t>RGN210780</t>
  </si>
  <si>
    <t>RGN210781</t>
  </si>
  <si>
    <t>RGN210782</t>
  </si>
  <si>
    <t>RGN210783</t>
  </si>
  <si>
    <t>RGN210784</t>
  </si>
  <si>
    <t>RGN210785</t>
  </si>
  <si>
    <t>RGN210786</t>
  </si>
  <si>
    <t>RGN210787</t>
  </si>
  <si>
    <t>RGN210788</t>
  </si>
  <si>
    <t>RGN210789</t>
  </si>
  <si>
    <t>RGN210790</t>
  </si>
  <si>
    <t>RGN210791</t>
  </si>
  <si>
    <t>RGN210792</t>
  </si>
  <si>
    <t>RGN210793</t>
  </si>
  <si>
    <t>RGN210794</t>
  </si>
  <si>
    <t>RGN210795</t>
  </si>
  <si>
    <t>RGN210796</t>
  </si>
  <si>
    <t>RGN210797</t>
  </si>
  <si>
    <t>RGN210798</t>
  </si>
  <si>
    <t>RGN210799</t>
  </si>
  <si>
    <t>RGN210800</t>
  </si>
  <si>
    <t>RGN210801</t>
  </si>
  <si>
    <t>RGN210802</t>
  </si>
  <si>
    <t>RGN210803</t>
  </si>
  <si>
    <t>RGN210804</t>
  </si>
  <si>
    <t>RGN210805</t>
  </si>
  <si>
    <t>RGN210806</t>
  </si>
  <si>
    <t>RGN210807</t>
  </si>
  <si>
    <t>RGN210808</t>
  </si>
  <si>
    <t>RGN210809</t>
  </si>
  <si>
    <t>RGN210810</t>
  </si>
  <si>
    <t>RGN210811</t>
  </si>
  <si>
    <t>RGN210812</t>
  </si>
  <si>
    <t>RGN210813</t>
  </si>
  <si>
    <t>RGN210814</t>
  </si>
  <si>
    <t>RGN210815</t>
  </si>
  <si>
    <t>RGN210816</t>
  </si>
  <si>
    <t>RGN210817</t>
  </si>
  <si>
    <t>RGN210818</t>
  </si>
  <si>
    <t>RGN210819</t>
  </si>
  <si>
    <t>RGN210820</t>
  </si>
  <si>
    <t>RGN210821</t>
  </si>
  <si>
    <t>RGN210822</t>
  </si>
  <si>
    <t>RGN210823</t>
  </si>
  <si>
    <t>RGN210824</t>
  </si>
  <si>
    <t>RGN210825</t>
  </si>
  <si>
    <t>RGN210826</t>
  </si>
  <si>
    <t>RGN210827</t>
  </si>
  <si>
    <t>RGN210828</t>
  </si>
  <si>
    <t>RGN210829</t>
  </si>
  <si>
    <t>RGN210830</t>
  </si>
  <si>
    <t>RGN210831</t>
  </si>
  <si>
    <t>RGN210832</t>
  </si>
  <si>
    <t>RGN210833</t>
  </si>
  <si>
    <t>RGN210834</t>
  </si>
  <si>
    <t>RGN210835</t>
  </si>
  <si>
    <t>RGN210836</t>
  </si>
  <si>
    <t>RGN210837</t>
  </si>
  <si>
    <t>RGN210838</t>
  </si>
  <si>
    <t>RGN210839</t>
  </si>
  <si>
    <t>RGN210840</t>
  </si>
  <si>
    <t>RGN210841</t>
  </si>
  <si>
    <t>RGN210842</t>
  </si>
  <si>
    <t>RGN210843</t>
  </si>
  <si>
    <t>RGN210844</t>
  </si>
  <si>
    <t>RGN210845</t>
  </si>
  <si>
    <t>RGN210846</t>
  </si>
  <si>
    <t>RGN210847</t>
  </si>
  <si>
    <t>RGN210848</t>
  </si>
  <si>
    <t>RGN210849</t>
  </si>
  <si>
    <t>RGN210850</t>
  </si>
  <si>
    <t>RGN210851</t>
  </si>
  <si>
    <t>RGN210852</t>
  </si>
  <si>
    <t>RGN210853</t>
  </si>
  <si>
    <t>RGN210854</t>
  </si>
  <si>
    <t>RGN210855</t>
  </si>
  <si>
    <t>RGN210856</t>
  </si>
  <si>
    <t>RGN210857</t>
  </si>
  <si>
    <t>RGN210858</t>
  </si>
  <si>
    <t>RGN210859</t>
  </si>
  <si>
    <t>RGN210860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</si>
</sst>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7">
    <xf numFmtId="0" fontId="0" fillId="0" borderId="0"/>
    <xf numFmtId="0" fontId="2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9" fillId="0" borderId="0"/>
    <xf numFmtId="0" fontId="7" fillId="0" borderId="0"/>
    <xf numFmtId="0" fontId="11" fillId="0" borderId="0"/>
    <xf numFmtId="0" fontId="12" fillId="0" borderId="0" applyNumberFormat="0" applyFill="0" applyBorder="0" applyProtection="0"/>
    <xf numFmtId="0" fontId="7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6" borderId="0" applyNumberFormat="0" applyBorder="0" applyAlignment="0" applyProtection="0"/>
    <xf numFmtId="0" fontId="16" fillId="23" borderId="2" applyNumberFormat="0" applyAlignment="0" applyProtection="0"/>
    <xf numFmtId="0" fontId="17" fillId="24" borderId="3" applyNumberFormat="0" applyAlignment="0" applyProtection="0"/>
    <xf numFmtId="0" fontId="29" fillId="0" borderId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30" fillId="2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10" borderId="2" applyNumberFormat="0" applyAlignment="0" applyProtection="0"/>
    <xf numFmtId="0" fontId="24" fillId="0" borderId="7" applyNumberFormat="0" applyFill="0" applyAlignment="0" applyProtection="0"/>
    <xf numFmtId="0" fontId="25" fillId="25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31" fillId="0" borderId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16" fillId="23" borderId="2" applyNumberFormat="0" applyAlignment="0" applyProtection="0"/>
    <xf numFmtId="0" fontId="23" fillId="10" borderId="2" applyNumberFormat="0" applyAlignment="0" applyProtection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12" fillId="0" borderId="0"/>
    <xf numFmtId="0" fontId="5" fillId="0" borderId="0"/>
    <xf numFmtId="0" fontId="8" fillId="0" borderId="0"/>
    <xf numFmtId="0" fontId="8" fillId="0" borderId="0"/>
    <xf numFmtId="0" fontId="6" fillId="0" borderId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3" fillId="10" borderId="2" applyNumberFormat="0" applyAlignment="0" applyProtection="0"/>
    <xf numFmtId="0" fontId="16" fillId="23" borderId="2" applyNumberForma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5" fillId="26" borderId="8" applyNumberFormat="0" applyFont="0" applyAlignment="0" applyProtection="0"/>
    <xf numFmtId="164" fontId="1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1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0" fontId="4" fillId="0" borderId="0" xfId="0" applyFont="1"/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4" fontId="0" fillId="0" borderId="0" xfId="0" applyNumberFormat="1"/>
    <xf numFmtId="3" fontId="3" fillId="0" borderId="0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4" fontId="3" fillId="3" borderId="1" xfId="1" applyNumberFormat="1" applyFont="1" applyFill="1" applyBorder="1" applyAlignment="1">
      <alignment horizontal="center" vertical="center" wrapText="1"/>
    </xf>
    <xf numFmtId="9" fontId="3" fillId="3" borderId="1" xfId="1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9" fontId="4" fillId="0" borderId="0" xfId="0" applyNumberFormat="1" applyFont="1"/>
    <xf numFmtId="4" fontId="4" fillId="0" borderId="0" xfId="0" applyNumberFormat="1" applyFont="1"/>
    <xf numFmtId="0" fontId="32" fillId="0" borderId="0" xfId="0" applyFont="1" applyFill="1"/>
    <xf numFmtId="0" fontId="4" fillId="0" borderId="1" xfId="0" applyFont="1" applyBorder="1" applyAlignment="1">
      <alignment horizontal="center" vertical="center"/>
    </xf>
    <xf numFmtId="4" fontId="3" fillId="27" borderId="14" xfId="0" applyNumberFormat="1" applyFont="1" applyFill="1" applyBorder="1" applyAlignment="1">
      <alignment horizontal="center" vertical="center"/>
    </xf>
    <xf numFmtId="9" fontId="3" fillId="27" borderId="12" xfId="0" applyNumberFormat="1" applyFont="1" applyFill="1" applyBorder="1" applyAlignment="1">
      <alignment horizontal="center" vertical="center"/>
    </xf>
    <xf numFmtId="4" fontId="3" fillId="27" borderId="13" xfId="0" applyNumberFormat="1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2" fillId="0" borderId="0" xfId="0" applyFont="1" applyFill="1" applyAlignment="1">
      <alignment vertical="center"/>
    </xf>
    <xf numFmtId="4" fontId="3" fillId="0" borderId="17" xfId="0" applyNumberFormat="1" applyFont="1" applyFill="1" applyBorder="1" applyAlignment="1">
      <alignment horizontal="center" vertical="center"/>
    </xf>
    <xf numFmtId="9" fontId="3" fillId="0" borderId="17" xfId="0" applyNumberFormat="1" applyFont="1" applyFill="1" applyBorder="1" applyAlignment="1">
      <alignment horizontal="center" vertical="center"/>
    </xf>
    <xf numFmtId="0" fontId="32" fillId="27" borderId="14" xfId="0" applyFont="1" applyFill="1" applyBorder="1" applyAlignment="1">
      <alignment horizontal="right" vertical="center"/>
    </xf>
    <xf numFmtId="0" fontId="32" fillId="27" borderId="11" xfId="0" applyFont="1" applyFill="1" applyBorder="1" applyAlignment="1">
      <alignment horizontal="right" vertical="center"/>
    </xf>
    <xf numFmtId="0" fontId="32" fillId="27" borderId="12" xfId="0" applyFont="1" applyFill="1" applyBorder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4" fillId="0" borderId="16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107">
    <cellStyle name="20% - Accent1 2" xfId="26" xr:uid="{00000000-0005-0000-0000-000000000000}"/>
    <cellStyle name="20% - Accent2 2" xfId="27" xr:uid="{00000000-0005-0000-0000-000001000000}"/>
    <cellStyle name="20% - Accent3 2" xfId="28" xr:uid="{00000000-0005-0000-0000-000002000000}"/>
    <cellStyle name="20% - Accent4 2" xfId="29" xr:uid="{00000000-0005-0000-0000-000003000000}"/>
    <cellStyle name="20% - Accent5 2" xfId="30" xr:uid="{00000000-0005-0000-0000-000004000000}"/>
    <cellStyle name="20% - Accent6 2" xfId="31" xr:uid="{00000000-0005-0000-0000-000005000000}"/>
    <cellStyle name="40% - Accent1 2" xfId="32" xr:uid="{00000000-0005-0000-0000-000006000000}"/>
    <cellStyle name="40% - Accent2 2" xfId="33" xr:uid="{00000000-0005-0000-0000-000007000000}"/>
    <cellStyle name="40% - Accent3 2" xfId="34" xr:uid="{00000000-0005-0000-0000-000008000000}"/>
    <cellStyle name="40% - Accent4 2" xfId="35" xr:uid="{00000000-0005-0000-0000-000009000000}"/>
    <cellStyle name="40% - Accent5 2" xfId="36" xr:uid="{00000000-0005-0000-0000-00000A000000}"/>
    <cellStyle name="40% - Accent6 2" xfId="37" xr:uid="{00000000-0005-0000-0000-00000B000000}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 2" xfId="44" xr:uid="{00000000-0005-0000-0000-000012000000}"/>
    <cellStyle name="Accent2 2" xfId="45" xr:uid="{00000000-0005-0000-0000-000013000000}"/>
    <cellStyle name="Accent3 2" xfId="46" xr:uid="{00000000-0005-0000-0000-000014000000}"/>
    <cellStyle name="Accent4 2" xfId="47" xr:uid="{00000000-0005-0000-0000-000015000000}"/>
    <cellStyle name="Accent5 2" xfId="48" xr:uid="{00000000-0005-0000-0000-000016000000}"/>
    <cellStyle name="Accent6 2" xfId="49" xr:uid="{00000000-0005-0000-0000-000017000000}"/>
    <cellStyle name="Bad 2" xfId="50" xr:uid="{00000000-0005-0000-0000-000018000000}"/>
    <cellStyle name="Calculation 2" xfId="51" xr:uid="{00000000-0005-0000-0000-000019000000}"/>
    <cellStyle name="Calculation 2 2" xfId="76" xr:uid="{00000000-0005-0000-0000-00001A000000}"/>
    <cellStyle name="Calculation 2 3" xfId="91" xr:uid="{00000000-0005-0000-0000-00001B000000}"/>
    <cellStyle name="Check Cell 2" xfId="52" xr:uid="{00000000-0005-0000-0000-00001C000000}"/>
    <cellStyle name="Comma 3" xfId="24" xr:uid="{00000000-0005-0000-0000-00001D000000}"/>
    <cellStyle name="Comma 3 2" xfId="95" xr:uid="{00000000-0005-0000-0000-00001E000000}"/>
    <cellStyle name="Comma 3 3" xfId="106" xr:uid="{00000000-0005-0000-0000-00001F000000}"/>
    <cellStyle name="Excel Built-in Normal" xfId="10" xr:uid="{00000000-0005-0000-0000-000020000000}"/>
    <cellStyle name="Excel Built-in Normal 2" xfId="53" xr:uid="{00000000-0005-0000-0000-000021000000}"/>
    <cellStyle name="Excel Built-in Normal 2 2" xfId="96" xr:uid="{00000000-0005-0000-0000-000022000000}"/>
    <cellStyle name="Explanatory Text 2" xfId="54" xr:uid="{00000000-0005-0000-0000-000023000000}"/>
    <cellStyle name="Good 2" xfId="55" xr:uid="{00000000-0005-0000-0000-000024000000}"/>
    <cellStyle name="Good 3" xfId="56" xr:uid="{00000000-0005-0000-0000-000025000000}"/>
    <cellStyle name="Heading 1 2" xfId="57" xr:uid="{00000000-0005-0000-0000-000026000000}"/>
    <cellStyle name="Heading 2 2" xfId="58" xr:uid="{00000000-0005-0000-0000-000027000000}"/>
    <cellStyle name="Heading 3 2" xfId="59" xr:uid="{00000000-0005-0000-0000-000028000000}"/>
    <cellStyle name="Heading 4 2" xfId="60" xr:uid="{00000000-0005-0000-0000-000029000000}"/>
    <cellStyle name="Input 2" xfId="61" xr:uid="{00000000-0005-0000-0000-00002A000000}"/>
    <cellStyle name="Input 2 2" xfId="77" xr:uid="{00000000-0005-0000-0000-00002B000000}"/>
    <cellStyle name="Input 2 3" xfId="90" xr:uid="{00000000-0005-0000-0000-00002C000000}"/>
    <cellStyle name="Linked Cell 2" xfId="62" xr:uid="{00000000-0005-0000-0000-00002D000000}"/>
    <cellStyle name="Neutral 2" xfId="63" xr:uid="{00000000-0005-0000-0000-00002E000000}"/>
    <cellStyle name="Normal" xfId="0" builtinId="0"/>
    <cellStyle name="Normal 10" xfId="6" xr:uid="{00000000-0005-0000-0000-000030000000}"/>
    <cellStyle name="Normal 10 2" xfId="20" xr:uid="{00000000-0005-0000-0000-000031000000}"/>
    <cellStyle name="Normal 11" xfId="3" xr:uid="{00000000-0005-0000-0000-000032000000}"/>
    <cellStyle name="Normal 11 2" xfId="23" xr:uid="{00000000-0005-0000-0000-000033000000}"/>
    <cellStyle name="Normal 13" xfId="22" xr:uid="{00000000-0005-0000-0000-000034000000}"/>
    <cellStyle name="Normal 13 2" xfId="97" xr:uid="{00000000-0005-0000-0000-000035000000}"/>
    <cellStyle name="Normal 13 3" xfId="105" xr:uid="{00000000-0005-0000-0000-000036000000}"/>
    <cellStyle name="Normal 16" xfId="21" xr:uid="{00000000-0005-0000-0000-000037000000}"/>
    <cellStyle name="Normal 2" xfId="7" xr:uid="{00000000-0005-0000-0000-000038000000}"/>
    <cellStyle name="Normal 2 16" xfId="14" xr:uid="{00000000-0005-0000-0000-000039000000}"/>
    <cellStyle name="Normal 2 17" xfId="15" xr:uid="{00000000-0005-0000-0000-00003A000000}"/>
    <cellStyle name="Normal 2 18" xfId="19" xr:uid="{00000000-0005-0000-0000-00003B000000}"/>
    <cellStyle name="Normal 2 18 2" xfId="98" xr:uid="{00000000-0005-0000-0000-00003C000000}"/>
    <cellStyle name="Normal 2 18 3" xfId="104" xr:uid="{00000000-0005-0000-0000-00003D000000}"/>
    <cellStyle name="Normal 2 2" xfId="65" xr:uid="{00000000-0005-0000-0000-00003E000000}"/>
    <cellStyle name="Normal 2 2 2" xfId="82" xr:uid="{00000000-0005-0000-0000-00003F000000}"/>
    <cellStyle name="Normal 2 3" xfId="64" xr:uid="{00000000-0005-0000-0000-000040000000}"/>
    <cellStyle name="Normal 2 3 2" xfId="99" xr:uid="{00000000-0005-0000-0000-000041000000}"/>
    <cellStyle name="Normal 2 4" xfId="81" xr:uid="{00000000-0005-0000-0000-000042000000}"/>
    <cellStyle name="Normal 3" xfId="8" xr:uid="{00000000-0005-0000-0000-000043000000}"/>
    <cellStyle name="Normal 3 2" xfId="9" xr:uid="{00000000-0005-0000-0000-000044000000}"/>
    <cellStyle name="Normal 3 2 2" xfId="100" xr:uid="{00000000-0005-0000-0000-000045000000}"/>
    <cellStyle name="Normal 3 3" xfId="16" xr:uid="{00000000-0005-0000-0000-000046000000}"/>
    <cellStyle name="Normal 4" xfId="18" xr:uid="{00000000-0005-0000-0000-000047000000}"/>
    <cellStyle name="Normal 4 2" xfId="66" xr:uid="{00000000-0005-0000-0000-000048000000}"/>
    <cellStyle name="Normal 4 2 2" xfId="84" xr:uid="{00000000-0005-0000-0000-000049000000}"/>
    <cellStyle name="Normal 4 3" xfId="83" xr:uid="{00000000-0005-0000-0000-00004A000000}"/>
    <cellStyle name="Normal 4 3 2" xfId="101" xr:uid="{00000000-0005-0000-0000-00004B000000}"/>
    <cellStyle name="Normal 5" xfId="2" xr:uid="{00000000-0005-0000-0000-00004C000000}"/>
    <cellStyle name="Normal 5 2" xfId="67" xr:uid="{00000000-0005-0000-0000-00004D000000}"/>
    <cellStyle name="Normal 5 3" xfId="102" xr:uid="{00000000-0005-0000-0000-00004E000000}"/>
    <cellStyle name="Normal 6" xfId="5" xr:uid="{00000000-0005-0000-0000-00004F000000}"/>
    <cellStyle name="Normal 6 2" xfId="85" xr:uid="{00000000-0005-0000-0000-000050000000}"/>
    <cellStyle name="Normal 6 3" xfId="68" xr:uid="{00000000-0005-0000-0000-000051000000}"/>
    <cellStyle name="Normal 7" xfId="4" xr:uid="{00000000-0005-0000-0000-000052000000}"/>
    <cellStyle name="Normal 7 2" xfId="69" xr:uid="{00000000-0005-0000-0000-000053000000}"/>
    <cellStyle name="Normal 8" xfId="13" xr:uid="{00000000-0005-0000-0000-000054000000}"/>
    <cellStyle name="Normal 9" xfId="25" xr:uid="{00000000-0005-0000-0000-000055000000}"/>
    <cellStyle name="Normal 9 2" xfId="103" xr:uid="{00000000-0005-0000-0000-000056000000}"/>
    <cellStyle name="Normal_Priznto djuture" xfId="1" xr:uid="{00000000-0005-0000-0000-000057000000}"/>
    <cellStyle name="Note 2" xfId="70" xr:uid="{00000000-0005-0000-0000-000059000000}"/>
    <cellStyle name="Note 2 2" xfId="78" xr:uid="{00000000-0005-0000-0000-00005A000000}"/>
    <cellStyle name="Note 2 3" xfId="94" xr:uid="{00000000-0005-0000-0000-00005B000000}"/>
    <cellStyle name="Output 2" xfId="71" xr:uid="{00000000-0005-0000-0000-00005C000000}"/>
    <cellStyle name="Output 2 2" xfId="79" xr:uid="{00000000-0005-0000-0000-00005D000000}"/>
    <cellStyle name="Output 2 3" xfId="86" xr:uid="{00000000-0005-0000-0000-00005E000000}"/>
    <cellStyle name="Output 2 4" xfId="88" xr:uid="{00000000-0005-0000-0000-00005F000000}"/>
    <cellStyle name="Output 2 5" xfId="92" xr:uid="{00000000-0005-0000-0000-000060000000}"/>
    <cellStyle name="Percent 2" xfId="72" xr:uid="{00000000-0005-0000-0000-000061000000}"/>
    <cellStyle name="Standard 2" xfId="12" xr:uid="{00000000-0005-0000-0000-000062000000}"/>
    <cellStyle name="Standard 3" xfId="11" xr:uid="{00000000-0005-0000-0000-000063000000}"/>
    <cellStyle name="Title 2" xfId="73" xr:uid="{00000000-0005-0000-0000-000064000000}"/>
    <cellStyle name="Total 2" xfId="74" xr:uid="{00000000-0005-0000-0000-000065000000}"/>
    <cellStyle name="Total 2 2" xfId="80" xr:uid="{00000000-0005-0000-0000-000066000000}"/>
    <cellStyle name="Total 2 3" xfId="87" xr:uid="{00000000-0005-0000-0000-000067000000}"/>
    <cellStyle name="Total 2 4" xfId="89" xr:uid="{00000000-0005-0000-0000-000068000000}"/>
    <cellStyle name="Total 2 5" xfId="93" xr:uid="{00000000-0005-0000-0000-000069000000}"/>
    <cellStyle name="Warning Text 2" xfId="75" xr:uid="{00000000-0005-0000-0000-00006A000000}"/>
    <cellStyle name="Нормалан 2" xfId="17" xr:uid="{00000000-0005-0000-0000-00006B0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7"/>
  <sheetViews>
    <sheetView tabSelected="1" zoomScaleNormal="100" workbookViewId="0">
      <pane xSplit="3" ySplit="4" topLeftCell="D91" activePane="bottomRight" state="frozen"/>
      <selection pane="topRight" activeCell="F1" sqref="F1"/>
      <selection pane="bottomLeft" activeCell="A2" sqref="A2"/>
      <selection pane="bottomRight" activeCell="O97" sqref="O97"/>
    </sheetView>
  </sheetViews>
  <sheetFormatPr defaultColWidth="9.140625" defaultRowHeight="12" outlineLevelRow="2"/>
  <cols>
    <col min="1" max="1" width="15.140625" style="26" customWidth="1"/>
    <col min="2" max="2" width="28.85546875" style="9" customWidth="1"/>
    <col min="3" max="3" width="9.140625" style="9"/>
    <col min="4" max="4" width="20.5703125" style="9" customWidth="1"/>
    <col min="5" max="5" width="16.42578125" style="9" customWidth="1"/>
    <col min="6" max="6" width="10.7109375" style="9" customWidth="1"/>
    <col min="7" max="7" width="14" style="9" customWidth="1"/>
    <col min="8" max="9" width="20.140625" style="9" customWidth="1"/>
    <col min="10" max="10" width="14.140625" style="11" bestFit="1" customWidth="1"/>
    <col min="11" max="11" width="16.42578125" style="25" customWidth="1"/>
    <col min="12" max="12" width="18.140625" style="25" customWidth="1"/>
    <col min="13" max="13" width="13.28515625" style="24" customWidth="1"/>
    <col min="14" max="15" width="16.140625" style="2" customWidth="1"/>
    <col min="16" max="16384" width="9.140625" style="2"/>
  </cols>
  <sheetData>
    <row r="1" spans="1:15" s="32" customFormat="1" ht="24" customHeight="1">
      <c r="A1" s="39" t="s">
        <v>166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s="33" customFormat="1" ht="24" customHeight="1">
      <c r="A2" s="40" t="s">
        <v>165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s="32" customFormat="1" ht="24.75" customHeight="1">
      <c r="A3" s="41" t="s">
        <v>164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24">
      <c r="A4" s="1" t="s">
        <v>102</v>
      </c>
      <c r="B4" s="1" t="s">
        <v>0</v>
      </c>
      <c r="C4" s="1" t="s">
        <v>103</v>
      </c>
      <c r="D4" s="1" t="s">
        <v>1</v>
      </c>
      <c r="E4" s="1" t="s">
        <v>171</v>
      </c>
      <c r="F4" s="1" t="s">
        <v>100</v>
      </c>
      <c r="G4" s="1" t="s">
        <v>101</v>
      </c>
      <c r="H4" s="1" t="s">
        <v>105</v>
      </c>
      <c r="I4" s="1" t="s">
        <v>2</v>
      </c>
      <c r="J4" s="1" t="s">
        <v>104</v>
      </c>
      <c r="K4" s="21" t="s">
        <v>168</v>
      </c>
      <c r="L4" s="21" t="s">
        <v>169</v>
      </c>
      <c r="M4" s="22" t="s">
        <v>106</v>
      </c>
      <c r="N4" s="1" t="s">
        <v>107</v>
      </c>
      <c r="O4" s="1" t="s">
        <v>170</v>
      </c>
    </row>
    <row r="5" spans="1:15" ht="72" outlineLevel="2">
      <c r="A5" s="27" t="s">
        <v>108</v>
      </c>
      <c r="B5" s="6" t="s">
        <v>23</v>
      </c>
      <c r="C5" s="3">
        <v>1</v>
      </c>
      <c r="D5" s="6" t="s">
        <v>24</v>
      </c>
      <c r="E5" s="42" t="s">
        <v>172</v>
      </c>
      <c r="F5" s="6" t="s">
        <v>4</v>
      </c>
      <c r="G5" s="6" t="s">
        <v>7</v>
      </c>
      <c r="H5" s="31" t="s">
        <v>110</v>
      </c>
      <c r="I5" s="6" t="s">
        <v>163</v>
      </c>
      <c r="J5" s="8"/>
      <c r="K5" s="4">
        <v>86460</v>
      </c>
      <c r="L5" s="4">
        <f t="shared" ref="L5:L59" si="0">J5*K5</f>
        <v>0</v>
      </c>
      <c r="M5" s="23">
        <v>0.2</v>
      </c>
      <c r="N5" s="4">
        <f t="shared" ref="N5:N59" si="1">L5*M5</f>
        <v>0</v>
      </c>
      <c r="O5" s="4">
        <f t="shared" ref="O5:O59" si="2">L5+N5</f>
        <v>0</v>
      </c>
    </row>
    <row r="6" spans="1:15" ht="72" outlineLevel="2">
      <c r="A6" s="27" t="s">
        <v>108</v>
      </c>
      <c r="B6" s="6" t="s">
        <v>23</v>
      </c>
      <c r="C6" s="3">
        <v>2</v>
      </c>
      <c r="D6" s="6" t="s">
        <v>25</v>
      </c>
      <c r="E6" s="42" t="s">
        <v>173</v>
      </c>
      <c r="F6" s="6" t="s">
        <v>4</v>
      </c>
      <c r="G6" s="6" t="s">
        <v>26</v>
      </c>
      <c r="H6" s="31" t="s">
        <v>111</v>
      </c>
      <c r="I6" s="6" t="s">
        <v>163</v>
      </c>
      <c r="J6" s="8"/>
      <c r="K6" s="4">
        <v>15800</v>
      </c>
      <c r="L6" s="4">
        <f t="shared" si="0"/>
        <v>0</v>
      </c>
      <c r="M6" s="23">
        <v>0.2</v>
      </c>
      <c r="N6" s="4">
        <f t="shared" si="1"/>
        <v>0</v>
      </c>
      <c r="O6" s="4">
        <f t="shared" si="2"/>
        <v>0</v>
      </c>
    </row>
    <row r="7" spans="1:15" ht="72" outlineLevel="2">
      <c r="A7" s="27" t="s">
        <v>108</v>
      </c>
      <c r="B7" s="6" t="s">
        <v>23</v>
      </c>
      <c r="C7" s="3">
        <v>3</v>
      </c>
      <c r="D7" s="6" t="s">
        <v>27</v>
      </c>
      <c r="E7" s="42" t="s">
        <v>174</v>
      </c>
      <c r="F7" s="6" t="s">
        <v>4</v>
      </c>
      <c r="G7" s="6" t="s">
        <v>28</v>
      </c>
      <c r="H7" s="31" t="s">
        <v>112</v>
      </c>
      <c r="I7" s="6" t="s">
        <v>163</v>
      </c>
      <c r="J7" s="8"/>
      <c r="K7" s="4">
        <v>38820</v>
      </c>
      <c r="L7" s="4">
        <f t="shared" si="0"/>
        <v>0</v>
      </c>
      <c r="M7" s="23">
        <v>0.2</v>
      </c>
      <c r="N7" s="4">
        <f t="shared" si="1"/>
        <v>0</v>
      </c>
      <c r="O7" s="4">
        <f t="shared" si="2"/>
        <v>0</v>
      </c>
    </row>
    <row r="8" spans="1:15" ht="72" outlineLevel="2">
      <c r="A8" s="27" t="s">
        <v>108</v>
      </c>
      <c r="B8" s="6" t="s">
        <v>23</v>
      </c>
      <c r="C8" s="3">
        <v>4</v>
      </c>
      <c r="D8" s="6" t="s">
        <v>29</v>
      </c>
      <c r="E8" s="42" t="s">
        <v>175</v>
      </c>
      <c r="F8" s="6" t="s">
        <v>4</v>
      </c>
      <c r="G8" s="6" t="s">
        <v>30</v>
      </c>
      <c r="H8" s="31" t="s">
        <v>113</v>
      </c>
      <c r="I8" s="6" t="s">
        <v>163</v>
      </c>
      <c r="J8" s="8"/>
      <c r="K8" s="4">
        <v>39200</v>
      </c>
      <c r="L8" s="4">
        <f t="shared" si="0"/>
        <v>0</v>
      </c>
      <c r="M8" s="23">
        <v>0.2</v>
      </c>
      <c r="N8" s="4">
        <f t="shared" si="1"/>
        <v>0</v>
      </c>
      <c r="O8" s="4">
        <f t="shared" si="2"/>
        <v>0</v>
      </c>
    </row>
    <row r="9" spans="1:15" ht="72" outlineLevel="2">
      <c r="A9" s="27" t="s">
        <v>108</v>
      </c>
      <c r="B9" s="6" t="s">
        <v>23</v>
      </c>
      <c r="C9" s="3">
        <v>5</v>
      </c>
      <c r="D9" s="6" t="s">
        <v>31</v>
      </c>
      <c r="E9" s="42" t="s">
        <v>176</v>
      </c>
      <c r="F9" s="6" t="s">
        <v>4</v>
      </c>
      <c r="G9" s="6" t="s">
        <v>32</v>
      </c>
      <c r="H9" s="31" t="s">
        <v>114</v>
      </c>
      <c r="I9" s="6" t="s">
        <v>163</v>
      </c>
      <c r="J9" s="8"/>
      <c r="K9" s="4">
        <v>39200</v>
      </c>
      <c r="L9" s="4">
        <f t="shared" si="0"/>
        <v>0</v>
      </c>
      <c r="M9" s="23">
        <v>0.2</v>
      </c>
      <c r="N9" s="4">
        <f t="shared" si="1"/>
        <v>0</v>
      </c>
      <c r="O9" s="4">
        <f t="shared" si="2"/>
        <v>0</v>
      </c>
    </row>
    <row r="10" spans="1:15" ht="72" outlineLevel="2">
      <c r="A10" s="27" t="s">
        <v>108</v>
      </c>
      <c r="B10" s="6" t="s">
        <v>23</v>
      </c>
      <c r="C10" s="3">
        <v>6</v>
      </c>
      <c r="D10" s="6" t="s">
        <v>33</v>
      </c>
      <c r="E10" s="42" t="s">
        <v>177</v>
      </c>
      <c r="F10" s="6" t="s">
        <v>4</v>
      </c>
      <c r="G10" s="6">
        <v>100</v>
      </c>
      <c r="H10" s="31" t="s">
        <v>115</v>
      </c>
      <c r="I10" s="6" t="s">
        <v>163</v>
      </c>
      <c r="J10" s="8"/>
      <c r="K10" s="4">
        <v>78000</v>
      </c>
      <c r="L10" s="4">
        <f t="shared" si="0"/>
        <v>0</v>
      </c>
      <c r="M10" s="23">
        <v>0.2</v>
      </c>
      <c r="N10" s="4">
        <f t="shared" si="1"/>
        <v>0</v>
      </c>
      <c r="O10" s="4">
        <f t="shared" si="2"/>
        <v>0</v>
      </c>
    </row>
    <row r="11" spans="1:15" ht="72" outlineLevel="2">
      <c r="A11" s="27" t="s">
        <v>108</v>
      </c>
      <c r="B11" s="6" t="s">
        <v>23</v>
      </c>
      <c r="C11" s="3">
        <v>7</v>
      </c>
      <c r="D11" s="6" t="s">
        <v>34</v>
      </c>
      <c r="E11" s="42" t="s">
        <v>178</v>
      </c>
      <c r="F11" s="6" t="s">
        <v>4</v>
      </c>
      <c r="G11" s="6">
        <v>100</v>
      </c>
      <c r="H11" s="31" t="s">
        <v>116</v>
      </c>
      <c r="I11" s="6" t="s">
        <v>163</v>
      </c>
      <c r="J11" s="8"/>
      <c r="K11" s="4">
        <v>78000</v>
      </c>
      <c r="L11" s="4">
        <f t="shared" si="0"/>
        <v>0</v>
      </c>
      <c r="M11" s="23">
        <v>0.2</v>
      </c>
      <c r="N11" s="4">
        <f t="shared" si="1"/>
        <v>0</v>
      </c>
      <c r="O11" s="4">
        <f t="shared" si="2"/>
        <v>0</v>
      </c>
    </row>
    <row r="12" spans="1:15" ht="72" outlineLevel="2">
      <c r="A12" s="27" t="s">
        <v>108</v>
      </c>
      <c r="B12" s="6" t="s">
        <v>23</v>
      </c>
      <c r="C12" s="3">
        <v>8</v>
      </c>
      <c r="D12" s="6" t="s">
        <v>35</v>
      </c>
      <c r="E12" s="42" t="s">
        <v>179</v>
      </c>
      <c r="F12" s="6" t="s">
        <v>4</v>
      </c>
      <c r="G12" s="6" t="s">
        <v>36</v>
      </c>
      <c r="H12" s="31" t="s">
        <v>112</v>
      </c>
      <c r="I12" s="6" t="s">
        <v>163</v>
      </c>
      <c r="J12" s="8"/>
      <c r="K12" s="4">
        <v>38820</v>
      </c>
      <c r="L12" s="4">
        <f t="shared" si="0"/>
        <v>0</v>
      </c>
      <c r="M12" s="23">
        <v>0.2</v>
      </c>
      <c r="N12" s="4">
        <f t="shared" si="1"/>
        <v>0</v>
      </c>
      <c r="O12" s="4">
        <f t="shared" si="2"/>
        <v>0</v>
      </c>
    </row>
    <row r="13" spans="1:15" ht="72" outlineLevel="2">
      <c r="A13" s="27" t="s">
        <v>108</v>
      </c>
      <c r="B13" s="6" t="s">
        <v>23</v>
      </c>
      <c r="C13" s="3">
        <v>9</v>
      </c>
      <c r="D13" s="6" t="s">
        <v>37</v>
      </c>
      <c r="E13" s="42" t="s">
        <v>180</v>
      </c>
      <c r="F13" s="6" t="s">
        <v>4</v>
      </c>
      <c r="G13" s="6" t="s">
        <v>14</v>
      </c>
      <c r="H13" s="31" t="s">
        <v>117</v>
      </c>
      <c r="I13" s="6" t="s">
        <v>163</v>
      </c>
      <c r="J13" s="8"/>
      <c r="K13" s="4">
        <v>35600</v>
      </c>
      <c r="L13" s="4">
        <f t="shared" si="0"/>
        <v>0</v>
      </c>
      <c r="M13" s="23">
        <v>0.2</v>
      </c>
      <c r="N13" s="4">
        <f t="shared" si="1"/>
        <v>0</v>
      </c>
      <c r="O13" s="4">
        <f t="shared" si="2"/>
        <v>0</v>
      </c>
    </row>
    <row r="14" spans="1:15" ht="72" outlineLevel="2">
      <c r="A14" s="27" t="s">
        <v>108</v>
      </c>
      <c r="B14" s="6" t="s">
        <v>23</v>
      </c>
      <c r="C14" s="3">
        <v>10</v>
      </c>
      <c r="D14" s="6" t="s">
        <v>38</v>
      </c>
      <c r="E14" s="42" t="s">
        <v>181</v>
      </c>
      <c r="F14" s="6" t="s">
        <v>4</v>
      </c>
      <c r="G14" s="6" t="s">
        <v>7</v>
      </c>
      <c r="H14" s="31" t="s">
        <v>118</v>
      </c>
      <c r="I14" s="6" t="s">
        <v>163</v>
      </c>
      <c r="J14" s="8"/>
      <c r="K14" s="4">
        <v>17000</v>
      </c>
      <c r="L14" s="4">
        <f t="shared" si="0"/>
        <v>0</v>
      </c>
      <c r="M14" s="23">
        <v>0.2</v>
      </c>
      <c r="N14" s="4">
        <f t="shared" si="1"/>
        <v>0</v>
      </c>
      <c r="O14" s="4">
        <f t="shared" si="2"/>
        <v>0</v>
      </c>
    </row>
    <row r="15" spans="1:15" customFormat="1" ht="72" outlineLevel="2">
      <c r="A15" s="27" t="s">
        <v>108</v>
      </c>
      <c r="B15" s="6" t="s">
        <v>23</v>
      </c>
      <c r="C15" s="3">
        <v>11</v>
      </c>
      <c r="D15" s="6" t="s">
        <v>38</v>
      </c>
      <c r="E15" s="42" t="s">
        <v>182</v>
      </c>
      <c r="F15" s="6" t="s">
        <v>4</v>
      </c>
      <c r="G15" s="6" t="s">
        <v>39</v>
      </c>
      <c r="H15" s="31" t="s">
        <v>118</v>
      </c>
      <c r="I15" s="6" t="s">
        <v>163</v>
      </c>
      <c r="J15" s="8"/>
      <c r="K15" s="4">
        <v>11375</v>
      </c>
      <c r="L15" s="4">
        <f t="shared" si="0"/>
        <v>0</v>
      </c>
      <c r="M15" s="23">
        <v>0.2</v>
      </c>
      <c r="N15" s="4">
        <f t="shared" si="1"/>
        <v>0</v>
      </c>
      <c r="O15" s="4">
        <f t="shared" si="2"/>
        <v>0</v>
      </c>
    </row>
    <row r="16" spans="1:15" ht="72" outlineLevel="2">
      <c r="A16" s="27" t="s">
        <v>108</v>
      </c>
      <c r="B16" s="6" t="s">
        <v>23</v>
      </c>
      <c r="C16" s="3">
        <v>12</v>
      </c>
      <c r="D16" s="6" t="s">
        <v>40</v>
      </c>
      <c r="E16" s="42" t="s">
        <v>183</v>
      </c>
      <c r="F16" s="6" t="s">
        <v>4</v>
      </c>
      <c r="G16" s="6" t="s">
        <v>7</v>
      </c>
      <c r="H16" s="31" t="s">
        <v>119</v>
      </c>
      <c r="I16" s="6" t="s">
        <v>163</v>
      </c>
      <c r="J16" s="8"/>
      <c r="K16" s="4">
        <v>15500</v>
      </c>
      <c r="L16" s="4">
        <f t="shared" si="0"/>
        <v>0</v>
      </c>
      <c r="M16" s="23">
        <v>0.2</v>
      </c>
      <c r="N16" s="4">
        <f t="shared" si="1"/>
        <v>0</v>
      </c>
      <c r="O16" s="4">
        <f t="shared" si="2"/>
        <v>0</v>
      </c>
    </row>
    <row r="17" spans="1:15" customFormat="1" ht="72" outlineLevel="2">
      <c r="A17" s="27" t="s">
        <v>108</v>
      </c>
      <c r="B17" s="6" t="s">
        <v>23</v>
      </c>
      <c r="C17" s="3">
        <v>13</v>
      </c>
      <c r="D17" s="6" t="s">
        <v>40</v>
      </c>
      <c r="E17" s="42" t="s">
        <v>184</v>
      </c>
      <c r="F17" s="6" t="s">
        <v>4</v>
      </c>
      <c r="G17" s="6" t="s">
        <v>39</v>
      </c>
      <c r="H17" s="31" t="s">
        <v>119</v>
      </c>
      <c r="I17" s="6" t="s">
        <v>163</v>
      </c>
      <c r="J17" s="8"/>
      <c r="K17" s="4">
        <v>10075</v>
      </c>
      <c r="L17" s="4">
        <f t="shared" si="0"/>
        <v>0</v>
      </c>
      <c r="M17" s="23">
        <v>0.2</v>
      </c>
      <c r="N17" s="4">
        <f t="shared" si="1"/>
        <v>0</v>
      </c>
      <c r="O17" s="4">
        <f t="shared" si="2"/>
        <v>0</v>
      </c>
    </row>
    <row r="18" spans="1:15" ht="72" outlineLevel="2">
      <c r="A18" s="27" t="s">
        <v>108</v>
      </c>
      <c r="B18" s="6" t="s">
        <v>23</v>
      </c>
      <c r="C18" s="3">
        <v>14</v>
      </c>
      <c r="D18" s="6" t="s">
        <v>41</v>
      </c>
      <c r="E18" s="42" t="s">
        <v>185</v>
      </c>
      <c r="F18" s="6" t="s">
        <v>4</v>
      </c>
      <c r="G18" s="6" t="s">
        <v>7</v>
      </c>
      <c r="H18" s="31" t="s">
        <v>120</v>
      </c>
      <c r="I18" s="6" t="s">
        <v>163</v>
      </c>
      <c r="J18" s="8"/>
      <c r="K18" s="4">
        <v>15100</v>
      </c>
      <c r="L18" s="4">
        <f t="shared" si="0"/>
        <v>0</v>
      </c>
      <c r="M18" s="23">
        <v>0.2</v>
      </c>
      <c r="N18" s="4">
        <f t="shared" si="1"/>
        <v>0</v>
      </c>
      <c r="O18" s="4">
        <f t="shared" si="2"/>
        <v>0</v>
      </c>
    </row>
    <row r="19" spans="1:15" customFormat="1" ht="72" outlineLevel="2">
      <c r="A19" s="27" t="s">
        <v>108</v>
      </c>
      <c r="B19" s="6" t="s">
        <v>23</v>
      </c>
      <c r="C19" s="3">
        <v>15</v>
      </c>
      <c r="D19" s="6" t="s">
        <v>41</v>
      </c>
      <c r="E19" s="42" t="s">
        <v>186</v>
      </c>
      <c r="F19" s="6" t="s">
        <v>4</v>
      </c>
      <c r="G19" s="6" t="s">
        <v>39</v>
      </c>
      <c r="H19" s="31" t="s">
        <v>120</v>
      </c>
      <c r="I19" s="6" t="s">
        <v>163</v>
      </c>
      <c r="J19" s="8"/>
      <c r="K19" s="4">
        <v>9815</v>
      </c>
      <c r="L19" s="4">
        <f t="shared" si="0"/>
        <v>0</v>
      </c>
      <c r="M19" s="23">
        <v>0.2</v>
      </c>
      <c r="N19" s="4">
        <f t="shared" si="1"/>
        <v>0</v>
      </c>
      <c r="O19" s="4">
        <f t="shared" si="2"/>
        <v>0</v>
      </c>
    </row>
    <row r="20" spans="1:15" ht="72" outlineLevel="2">
      <c r="A20" s="27" t="s">
        <v>108</v>
      </c>
      <c r="B20" s="6" t="s">
        <v>23</v>
      </c>
      <c r="C20" s="3">
        <v>16</v>
      </c>
      <c r="D20" s="6" t="s">
        <v>42</v>
      </c>
      <c r="E20" s="42" t="s">
        <v>187</v>
      </c>
      <c r="F20" s="6" t="s">
        <v>4</v>
      </c>
      <c r="G20" s="6" t="s">
        <v>7</v>
      </c>
      <c r="H20" s="31" t="s">
        <v>121</v>
      </c>
      <c r="I20" s="6" t="s">
        <v>163</v>
      </c>
      <c r="J20" s="8"/>
      <c r="K20" s="4">
        <v>15100</v>
      </c>
      <c r="L20" s="4">
        <f t="shared" si="0"/>
        <v>0</v>
      </c>
      <c r="M20" s="23">
        <v>0.2</v>
      </c>
      <c r="N20" s="4">
        <f t="shared" si="1"/>
        <v>0</v>
      </c>
      <c r="O20" s="4">
        <f t="shared" si="2"/>
        <v>0</v>
      </c>
    </row>
    <row r="21" spans="1:15" customFormat="1" ht="72" outlineLevel="2">
      <c r="A21" s="27" t="s">
        <v>108</v>
      </c>
      <c r="B21" s="6" t="s">
        <v>23</v>
      </c>
      <c r="C21" s="3">
        <v>17</v>
      </c>
      <c r="D21" s="6" t="s">
        <v>42</v>
      </c>
      <c r="E21" s="42" t="s">
        <v>188</v>
      </c>
      <c r="F21" s="6" t="s">
        <v>4</v>
      </c>
      <c r="G21" s="6" t="s">
        <v>39</v>
      </c>
      <c r="H21" s="31" t="s">
        <v>121</v>
      </c>
      <c r="I21" s="6" t="s">
        <v>163</v>
      </c>
      <c r="J21" s="8"/>
      <c r="K21" s="4">
        <v>9815</v>
      </c>
      <c r="L21" s="4">
        <f t="shared" si="0"/>
        <v>0</v>
      </c>
      <c r="M21" s="23">
        <v>0.2</v>
      </c>
      <c r="N21" s="4">
        <f t="shared" si="1"/>
        <v>0</v>
      </c>
      <c r="O21" s="4">
        <f t="shared" si="2"/>
        <v>0</v>
      </c>
    </row>
    <row r="22" spans="1:15" customFormat="1" ht="72" outlineLevel="2">
      <c r="A22" s="27" t="s">
        <v>108</v>
      </c>
      <c r="B22" s="6" t="s">
        <v>23</v>
      </c>
      <c r="C22" s="3">
        <v>18</v>
      </c>
      <c r="D22" s="6" t="s">
        <v>43</v>
      </c>
      <c r="E22" s="42" t="s">
        <v>189</v>
      </c>
      <c r="F22" s="6" t="s">
        <v>4</v>
      </c>
      <c r="G22" s="6" t="s">
        <v>7</v>
      </c>
      <c r="H22" s="31" t="s">
        <v>122</v>
      </c>
      <c r="I22" s="6" t="s">
        <v>163</v>
      </c>
      <c r="J22" s="8"/>
      <c r="K22" s="4">
        <v>18900</v>
      </c>
      <c r="L22" s="4">
        <f t="shared" si="0"/>
        <v>0</v>
      </c>
      <c r="M22" s="23">
        <v>0.2</v>
      </c>
      <c r="N22" s="4">
        <f t="shared" si="1"/>
        <v>0</v>
      </c>
      <c r="O22" s="4">
        <f t="shared" si="2"/>
        <v>0</v>
      </c>
    </row>
    <row r="23" spans="1:15" customFormat="1" ht="72" outlineLevel="2">
      <c r="A23" s="27" t="s">
        <v>108</v>
      </c>
      <c r="B23" s="6" t="s">
        <v>23</v>
      </c>
      <c r="C23" s="3">
        <v>19</v>
      </c>
      <c r="D23" s="6" t="s">
        <v>43</v>
      </c>
      <c r="E23" s="42" t="s">
        <v>190</v>
      </c>
      <c r="F23" s="6" t="s">
        <v>4</v>
      </c>
      <c r="G23" s="6" t="s">
        <v>39</v>
      </c>
      <c r="H23" s="31" t="s">
        <v>122</v>
      </c>
      <c r="I23" s="6" t="s">
        <v>163</v>
      </c>
      <c r="J23" s="8"/>
      <c r="K23" s="4">
        <v>12285</v>
      </c>
      <c r="L23" s="4">
        <f t="shared" si="0"/>
        <v>0</v>
      </c>
      <c r="M23" s="23">
        <v>0.2</v>
      </c>
      <c r="N23" s="4">
        <f t="shared" si="1"/>
        <v>0</v>
      </c>
      <c r="O23" s="4">
        <f t="shared" si="2"/>
        <v>0</v>
      </c>
    </row>
    <row r="24" spans="1:15" ht="72" outlineLevel="2">
      <c r="A24" s="27" t="s">
        <v>108</v>
      </c>
      <c r="B24" s="6" t="s">
        <v>23</v>
      </c>
      <c r="C24" s="3">
        <v>20</v>
      </c>
      <c r="D24" s="6" t="s">
        <v>44</v>
      </c>
      <c r="E24" s="42" t="s">
        <v>191</v>
      </c>
      <c r="F24" s="6" t="s">
        <v>4</v>
      </c>
      <c r="G24" s="6" t="s">
        <v>7</v>
      </c>
      <c r="H24" s="31" t="s">
        <v>123</v>
      </c>
      <c r="I24" s="6" t="s">
        <v>163</v>
      </c>
      <c r="J24" s="8"/>
      <c r="K24" s="4">
        <v>16500</v>
      </c>
      <c r="L24" s="4">
        <f t="shared" si="0"/>
        <v>0</v>
      </c>
      <c r="M24" s="23">
        <v>0.2</v>
      </c>
      <c r="N24" s="4">
        <f t="shared" si="1"/>
        <v>0</v>
      </c>
      <c r="O24" s="4">
        <f t="shared" si="2"/>
        <v>0</v>
      </c>
    </row>
    <row r="25" spans="1:15" customFormat="1" ht="72" outlineLevel="2">
      <c r="A25" s="27" t="s">
        <v>108</v>
      </c>
      <c r="B25" s="6" t="s">
        <v>23</v>
      </c>
      <c r="C25" s="3">
        <v>21</v>
      </c>
      <c r="D25" s="6" t="s">
        <v>44</v>
      </c>
      <c r="E25" s="42" t="s">
        <v>192</v>
      </c>
      <c r="F25" s="6" t="s">
        <v>4</v>
      </c>
      <c r="G25" s="6" t="s">
        <v>39</v>
      </c>
      <c r="H25" s="31" t="s">
        <v>123</v>
      </c>
      <c r="I25" s="6" t="s">
        <v>163</v>
      </c>
      <c r="J25" s="8"/>
      <c r="K25" s="4">
        <v>10725</v>
      </c>
      <c r="L25" s="4">
        <f t="shared" si="0"/>
        <v>0</v>
      </c>
      <c r="M25" s="23">
        <v>0.2</v>
      </c>
      <c r="N25" s="4">
        <f t="shared" si="1"/>
        <v>0</v>
      </c>
      <c r="O25" s="4">
        <f t="shared" si="2"/>
        <v>0</v>
      </c>
    </row>
    <row r="26" spans="1:15" ht="72" outlineLevel="2">
      <c r="A26" s="27" t="s">
        <v>108</v>
      </c>
      <c r="B26" s="6" t="s">
        <v>23</v>
      </c>
      <c r="C26" s="3">
        <v>22</v>
      </c>
      <c r="D26" s="6" t="s">
        <v>45</v>
      </c>
      <c r="E26" s="42" t="s">
        <v>193</v>
      </c>
      <c r="F26" s="6" t="s">
        <v>4</v>
      </c>
      <c r="G26" s="6" t="s">
        <v>7</v>
      </c>
      <c r="H26" s="31" t="s">
        <v>124</v>
      </c>
      <c r="I26" s="6" t="s">
        <v>163</v>
      </c>
      <c r="J26" s="8"/>
      <c r="K26" s="4">
        <v>18500</v>
      </c>
      <c r="L26" s="4">
        <f t="shared" si="0"/>
        <v>0</v>
      </c>
      <c r="M26" s="23">
        <v>0.2</v>
      </c>
      <c r="N26" s="4">
        <f t="shared" si="1"/>
        <v>0</v>
      </c>
      <c r="O26" s="4">
        <f t="shared" si="2"/>
        <v>0</v>
      </c>
    </row>
    <row r="27" spans="1:15" customFormat="1" ht="72" outlineLevel="2">
      <c r="A27" s="27" t="s">
        <v>108</v>
      </c>
      <c r="B27" s="6" t="s">
        <v>23</v>
      </c>
      <c r="C27" s="3">
        <v>23</v>
      </c>
      <c r="D27" s="6" t="s">
        <v>45</v>
      </c>
      <c r="E27" s="42" t="s">
        <v>194</v>
      </c>
      <c r="F27" s="6" t="s">
        <v>4</v>
      </c>
      <c r="G27" s="6" t="s">
        <v>39</v>
      </c>
      <c r="H27" s="31" t="s">
        <v>125</v>
      </c>
      <c r="I27" s="6" t="s">
        <v>163</v>
      </c>
      <c r="J27" s="8"/>
      <c r="K27" s="4">
        <v>12025</v>
      </c>
      <c r="L27" s="4">
        <f t="shared" si="0"/>
        <v>0</v>
      </c>
      <c r="M27" s="23">
        <v>0.2</v>
      </c>
      <c r="N27" s="4">
        <f t="shared" si="1"/>
        <v>0</v>
      </c>
      <c r="O27" s="4">
        <f t="shared" si="2"/>
        <v>0</v>
      </c>
    </row>
    <row r="28" spans="1:15" ht="72" outlineLevel="2">
      <c r="A28" s="27" t="s">
        <v>108</v>
      </c>
      <c r="B28" s="6" t="s">
        <v>23</v>
      </c>
      <c r="C28" s="3">
        <v>24</v>
      </c>
      <c r="D28" s="6" t="s">
        <v>46</v>
      </c>
      <c r="E28" s="42" t="s">
        <v>195</v>
      </c>
      <c r="F28" s="6" t="s">
        <v>4</v>
      </c>
      <c r="G28" s="6" t="s">
        <v>7</v>
      </c>
      <c r="H28" s="31" t="s">
        <v>126</v>
      </c>
      <c r="I28" s="6" t="s">
        <v>163</v>
      </c>
      <c r="J28" s="8"/>
      <c r="K28" s="4">
        <v>18900</v>
      </c>
      <c r="L28" s="4">
        <f t="shared" si="0"/>
        <v>0</v>
      </c>
      <c r="M28" s="23">
        <v>0.2</v>
      </c>
      <c r="N28" s="4">
        <f t="shared" si="1"/>
        <v>0</v>
      </c>
      <c r="O28" s="4">
        <f t="shared" si="2"/>
        <v>0</v>
      </c>
    </row>
    <row r="29" spans="1:15" customFormat="1" ht="72" outlineLevel="2">
      <c r="A29" s="27" t="s">
        <v>108</v>
      </c>
      <c r="B29" s="6" t="s">
        <v>23</v>
      </c>
      <c r="C29" s="3">
        <v>25</v>
      </c>
      <c r="D29" s="6" t="s">
        <v>46</v>
      </c>
      <c r="E29" s="42" t="s">
        <v>196</v>
      </c>
      <c r="F29" s="6" t="s">
        <v>4</v>
      </c>
      <c r="G29" s="6" t="s">
        <v>39</v>
      </c>
      <c r="H29" s="31" t="s">
        <v>126</v>
      </c>
      <c r="I29" s="6" t="s">
        <v>163</v>
      </c>
      <c r="J29" s="8"/>
      <c r="K29" s="4">
        <v>12285</v>
      </c>
      <c r="L29" s="4">
        <f t="shared" si="0"/>
        <v>0</v>
      </c>
      <c r="M29" s="23">
        <v>0.2</v>
      </c>
      <c r="N29" s="4">
        <f t="shared" si="1"/>
        <v>0</v>
      </c>
      <c r="O29" s="4">
        <f t="shared" si="2"/>
        <v>0</v>
      </c>
    </row>
    <row r="30" spans="1:15" ht="72" outlineLevel="2">
      <c r="A30" s="27" t="s">
        <v>108</v>
      </c>
      <c r="B30" s="6" t="s">
        <v>23</v>
      </c>
      <c r="C30" s="3">
        <v>26</v>
      </c>
      <c r="D30" s="6" t="s">
        <v>47</v>
      </c>
      <c r="E30" s="42" t="s">
        <v>197</v>
      </c>
      <c r="F30" s="6" t="s">
        <v>4</v>
      </c>
      <c r="G30" s="6" t="s">
        <v>7</v>
      </c>
      <c r="H30" s="31" t="s">
        <v>127</v>
      </c>
      <c r="I30" s="6" t="s">
        <v>163</v>
      </c>
      <c r="J30" s="8"/>
      <c r="K30" s="4">
        <v>19500</v>
      </c>
      <c r="L30" s="4">
        <f t="shared" si="0"/>
        <v>0</v>
      </c>
      <c r="M30" s="23">
        <v>0.2</v>
      </c>
      <c r="N30" s="4">
        <f t="shared" si="1"/>
        <v>0</v>
      </c>
      <c r="O30" s="4">
        <f t="shared" si="2"/>
        <v>0</v>
      </c>
    </row>
    <row r="31" spans="1:15" customFormat="1" ht="72" outlineLevel="2">
      <c r="A31" s="27" t="s">
        <v>108</v>
      </c>
      <c r="B31" s="6" t="s">
        <v>23</v>
      </c>
      <c r="C31" s="3">
        <v>27</v>
      </c>
      <c r="D31" s="6" t="s">
        <v>47</v>
      </c>
      <c r="E31" s="42" t="s">
        <v>198</v>
      </c>
      <c r="F31" s="6" t="s">
        <v>4</v>
      </c>
      <c r="G31" s="6" t="s">
        <v>39</v>
      </c>
      <c r="H31" s="31" t="s">
        <v>127</v>
      </c>
      <c r="I31" s="6" t="s">
        <v>163</v>
      </c>
      <c r="J31" s="8"/>
      <c r="K31" s="4">
        <v>12675</v>
      </c>
      <c r="L31" s="4">
        <f t="shared" si="0"/>
        <v>0</v>
      </c>
      <c r="M31" s="23">
        <v>0.2</v>
      </c>
      <c r="N31" s="4">
        <f t="shared" si="1"/>
        <v>0</v>
      </c>
      <c r="O31" s="4">
        <f t="shared" si="2"/>
        <v>0</v>
      </c>
    </row>
    <row r="32" spans="1:15" customFormat="1" ht="72" outlineLevel="2">
      <c r="A32" s="27" t="s">
        <v>108</v>
      </c>
      <c r="B32" s="6" t="s">
        <v>23</v>
      </c>
      <c r="C32" s="3">
        <v>28</v>
      </c>
      <c r="D32" s="6" t="s">
        <v>48</v>
      </c>
      <c r="E32" s="42" t="s">
        <v>199</v>
      </c>
      <c r="F32" s="6" t="s">
        <v>4</v>
      </c>
      <c r="G32" s="6" t="s">
        <v>7</v>
      </c>
      <c r="H32" s="31" t="s">
        <v>128</v>
      </c>
      <c r="I32" s="6" t="s">
        <v>163</v>
      </c>
      <c r="J32" s="8"/>
      <c r="K32" s="4">
        <v>19500</v>
      </c>
      <c r="L32" s="4">
        <f t="shared" si="0"/>
        <v>0</v>
      </c>
      <c r="M32" s="23">
        <v>0.2</v>
      </c>
      <c r="N32" s="4">
        <f t="shared" si="1"/>
        <v>0</v>
      </c>
      <c r="O32" s="4">
        <f t="shared" si="2"/>
        <v>0</v>
      </c>
    </row>
    <row r="33" spans="1:15" ht="72" outlineLevel="2">
      <c r="A33" s="27" t="s">
        <v>108</v>
      </c>
      <c r="B33" s="6" t="s">
        <v>23</v>
      </c>
      <c r="C33" s="3">
        <v>29</v>
      </c>
      <c r="D33" s="6" t="s">
        <v>48</v>
      </c>
      <c r="E33" s="42" t="s">
        <v>200</v>
      </c>
      <c r="F33" s="6" t="s">
        <v>4</v>
      </c>
      <c r="G33" s="6" t="s">
        <v>39</v>
      </c>
      <c r="H33" s="31" t="s">
        <v>128</v>
      </c>
      <c r="I33" s="6" t="s">
        <v>163</v>
      </c>
      <c r="J33" s="8"/>
      <c r="K33" s="4">
        <v>12675</v>
      </c>
      <c r="L33" s="4">
        <f t="shared" si="0"/>
        <v>0</v>
      </c>
      <c r="M33" s="23">
        <v>0.2</v>
      </c>
      <c r="N33" s="4">
        <f t="shared" si="1"/>
        <v>0</v>
      </c>
      <c r="O33" s="4">
        <f t="shared" si="2"/>
        <v>0</v>
      </c>
    </row>
    <row r="34" spans="1:15" customFormat="1" ht="72" outlineLevel="2">
      <c r="A34" s="27" t="s">
        <v>108</v>
      </c>
      <c r="B34" s="6" t="s">
        <v>23</v>
      </c>
      <c r="C34" s="3">
        <v>30</v>
      </c>
      <c r="D34" s="6" t="s">
        <v>49</v>
      </c>
      <c r="E34" s="42" t="s">
        <v>201</v>
      </c>
      <c r="F34" s="6" t="s">
        <v>4</v>
      </c>
      <c r="G34" s="6" t="s">
        <v>7</v>
      </c>
      <c r="H34" s="31" t="s">
        <v>129</v>
      </c>
      <c r="I34" s="6" t="s">
        <v>163</v>
      </c>
      <c r="J34" s="8"/>
      <c r="K34" s="4">
        <v>19200</v>
      </c>
      <c r="L34" s="4">
        <f t="shared" si="0"/>
        <v>0</v>
      </c>
      <c r="M34" s="23">
        <v>0.2</v>
      </c>
      <c r="N34" s="4">
        <f t="shared" si="1"/>
        <v>0</v>
      </c>
      <c r="O34" s="4">
        <f t="shared" si="2"/>
        <v>0</v>
      </c>
    </row>
    <row r="35" spans="1:15" ht="72" outlineLevel="2">
      <c r="A35" s="27" t="s">
        <v>108</v>
      </c>
      <c r="B35" s="6" t="s">
        <v>23</v>
      </c>
      <c r="C35" s="3">
        <v>31</v>
      </c>
      <c r="D35" s="6" t="s">
        <v>49</v>
      </c>
      <c r="E35" s="42" t="s">
        <v>202</v>
      </c>
      <c r="F35" s="6" t="s">
        <v>4</v>
      </c>
      <c r="G35" s="6" t="s">
        <v>39</v>
      </c>
      <c r="H35" s="31" t="s">
        <v>129</v>
      </c>
      <c r="I35" s="6" t="s">
        <v>163</v>
      </c>
      <c r="J35" s="8"/>
      <c r="K35" s="4">
        <v>12480</v>
      </c>
      <c r="L35" s="4">
        <f t="shared" si="0"/>
        <v>0</v>
      </c>
      <c r="M35" s="23">
        <v>0.2</v>
      </c>
      <c r="N35" s="4">
        <f t="shared" si="1"/>
        <v>0</v>
      </c>
      <c r="O35" s="4">
        <f t="shared" si="2"/>
        <v>0</v>
      </c>
    </row>
    <row r="36" spans="1:15" ht="72" outlineLevel="2">
      <c r="A36" s="27" t="s">
        <v>108</v>
      </c>
      <c r="B36" s="6" t="s">
        <v>23</v>
      </c>
      <c r="C36" s="3">
        <v>32</v>
      </c>
      <c r="D36" s="6" t="s">
        <v>50</v>
      </c>
      <c r="E36" s="42" t="s">
        <v>203</v>
      </c>
      <c r="F36" s="6" t="s">
        <v>4</v>
      </c>
      <c r="G36" s="6" t="s">
        <v>7</v>
      </c>
      <c r="H36" s="31" t="s">
        <v>130</v>
      </c>
      <c r="I36" s="6" t="s">
        <v>163</v>
      </c>
      <c r="J36" s="8"/>
      <c r="K36" s="4">
        <v>25300</v>
      </c>
      <c r="L36" s="4">
        <f t="shared" si="0"/>
        <v>0</v>
      </c>
      <c r="M36" s="23">
        <v>0.2</v>
      </c>
      <c r="N36" s="4">
        <f t="shared" si="1"/>
        <v>0</v>
      </c>
      <c r="O36" s="4">
        <f t="shared" si="2"/>
        <v>0</v>
      </c>
    </row>
    <row r="37" spans="1:15" ht="72" outlineLevel="2">
      <c r="A37" s="27" t="s">
        <v>108</v>
      </c>
      <c r="B37" s="6" t="s">
        <v>23</v>
      </c>
      <c r="C37" s="3">
        <v>33</v>
      </c>
      <c r="D37" s="6" t="s">
        <v>50</v>
      </c>
      <c r="E37" s="42" t="s">
        <v>204</v>
      </c>
      <c r="F37" s="6" t="s">
        <v>4</v>
      </c>
      <c r="G37" s="6" t="s">
        <v>39</v>
      </c>
      <c r="H37" s="31" t="s">
        <v>130</v>
      </c>
      <c r="I37" s="6" t="s">
        <v>163</v>
      </c>
      <c r="J37" s="8"/>
      <c r="K37" s="4">
        <v>17030</v>
      </c>
      <c r="L37" s="4">
        <f t="shared" si="0"/>
        <v>0</v>
      </c>
      <c r="M37" s="23">
        <v>0.2</v>
      </c>
      <c r="N37" s="4">
        <f t="shared" si="1"/>
        <v>0</v>
      </c>
      <c r="O37" s="4">
        <f t="shared" si="2"/>
        <v>0</v>
      </c>
    </row>
    <row r="38" spans="1:15" ht="72" outlineLevel="2">
      <c r="A38" s="27" t="s">
        <v>108</v>
      </c>
      <c r="B38" s="6" t="s">
        <v>23</v>
      </c>
      <c r="C38" s="3">
        <v>34</v>
      </c>
      <c r="D38" s="6" t="s">
        <v>51</v>
      </c>
      <c r="E38" s="42" t="s">
        <v>205</v>
      </c>
      <c r="F38" s="6" t="s">
        <v>4</v>
      </c>
      <c r="G38" s="6" t="s">
        <v>7</v>
      </c>
      <c r="H38" s="31" t="s">
        <v>131</v>
      </c>
      <c r="I38" s="6" t="s">
        <v>163</v>
      </c>
      <c r="J38" s="8"/>
      <c r="K38" s="4">
        <v>28900</v>
      </c>
      <c r="L38" s="4">
        <f t="shared" si="0"/>
        <v>0</v>
      </c>
      <c r="M38" s="23">
        <v>0.2</v>
      </c>
      <c r="N38" s="4">
        <f t="shared" si="1"/>
        <v>0</v>
      </c>
      <c r="O38" s="4">
        <f t="shared" si="2"/>
        <v>0</v>
      </c>
    </row>
    <row r="39" spans="1:15" customFormat="1" ht="72" outlineLevel="2">
      <c r="A39" s="27" t="s">
        <v>108</v>
      </c>
      <c r="B39" s="6" t="s">
        <v>23</v>
      </c>
      <c r="C39" s="3">
        <v>35</v>
      </c>
      <c r="D39" s="6" t="s">
        <v>51</v>
      </c>
      <c r="E39" s="42" t="s">
        <v>206</v>
      </c>
      <c r="F39" s="6" t="s">
        <v>4</v>
      </c>
      <c r="G39" s="6" t="s">
        <v>39</v>
      </c>
      <c r="H39" s="31" t="s">
        <v>131</v>
      </c>
      <c r="I39" s="6" t="s">
        <v>163</v>
      </c>
      <c r="J39" s="8"/>
      <c r="K39" s="4">
        <v>18785</v>
      </c>
      <c r="L39" s="4">
        <f t="shared" si="0"/>
        <v>0</v>
      </c>
      <c r="M39" s="23">
        <v>0.2</v>
      </c>
      <c r="N39" s="4">
        <f t="shared" si="1"/>
        <v>0</v>
      </c>
      <c r="O39" s="4">
        <f t="shared" si="2"/>
        <v>0</v>
      </c>
    </row>
    <row r="40" spans="1:15" customFormat="1" ht="72" outlineLevel="2">
      <c r="A40" s="27" t="s">
        <v>108</v>
      </c>
      <c r="B40" s="6" t="s">
        <v>23</v>
      </c>
      <c r="C40" s="3">
        <v>36</v>
      </c>
      <c r="D40" s="6" t="s">
        <v>52</v>
      </c>
      <c r="E40" s="42" t="s">
        <v>207</v>
      </c>
      <c r="F40" s="6" t="s">
        <v>4</v>
      </c>
      <c r="G40" s="6" t="s">
        <v>7</v>
      </c>
      <c r="H40" s="31" t="s">
        <v>132</v>
      </c>
      <c r="I40" s="6" t="s">
        <v>163</v>
      </c>
      <c r="J40" s="8"/>
      <c r="K40" s="4">
        <v>30900</v>
      </c>
      <c r="L40" s="4">
        <f t="shared" si="0"/>
        <v>0</v>
      </c>
      <c r="M40" s="23">
        <v>0.2</v>
      </c>
      <c r="N40" s="4">
        <f t="shared" si="1"/>
        <v>0</v>
      </c>
      <c r="O40" s="4">
        <f t="shared" si="2"/>
        <v>0</v>
      </c>
    </row>
    <row r="41" spans="1:15" ht="72" outlineLevel="2">
      <c r="A41" s="27" t="s">
        <v>108</v>
      </c>
      <c r="B41" s="6" t="s">
        <v>23</v>
      </c>
      <c r="C41" s="3">
        <v>37</v>
      </c>
      <c r="D41" s="6" t="s">
        <v>52</v>
      </c>
      <c r="E41" s="42" t="s">
        <v>208</v>
      </c>
      <c r="F41" s="6" t="s">
        <v>4</v>
      </c>
      <c r="G41" s="6" t="s">
        <v>39</v>
      </c>
      <c r="H41" s="31" t="s">
        <v>132</v>
      </c>
      <c r="I41" s="6" t="s">
        <v>163</v>
      </c>
      <c r="J41" s="8"/>
      <c r="K41" s="4">
        <v>20085</v>
      </c>
      <c r="L41" s="4">
        <f t="shared" si="0"/>
        <v>0</v>
      </c>
      <c r="M41" s="23">
        <v>0.2</v>
      </c>
      <c r="N41" s="4">
        <f t="shared" si="1"/>
        <v>0</v>
      </c>
      <c r="O41" s="4">
        <f t="shared" si="2"/>
        <v>0</v>
      </c>
    </row>
    <row r="42" spans="1:15" ht="72" outlineLevel="2">
      <c r="A42" s="27" t="s">
        <v>108</v>
      </c>
      <c r="B42" s="6" t="s">
        <v>23</v>
      </c>
      <c r="C42" s="3">
        <v>38</v>
      </c>
      <c r="D42" s="6" t="s">
        <v>53</v>
      </c>
      <c r="E42" s="42" t="s">
        <v>209</v>
      </c>
      <c r="F42" s="6" t="s">
        <v>4</v>
      </c>
      <c r="G42" s="6" t="s">
        <v>7</v>
      </c>
      <c r="H42" s="31" t="s">
        <v>133</v>
      </c>
      <c r="I42" s="6" t="s">
        <v>163</v>
      </c>
      <c r="J42" s="8"/>
      <c r="K42" s="4">
        <v>34200</v>
      </c>
      <c r="L42" s="4">
        <f t="shared" si="0"/>
        <v>0</v>
      </c>
      <c r="M42" s="23">
        <v>0.2</v>
      </c>
      <c r="N42" s="4">
        <f t="shared" si="1"/>
        <v>0</v>
      </c>
      <c r="O42" s="4">
        <f t="shared" si="2"/>
        <v>0</v>
      </c>
    </row>
    <row r="43" spans="1:15" ht="72" outlineLevel="2">
      <c r="A43" s="27" t="s">
        <v>108</v>
      </c>
      <c r="B43" s="6" t="s">
        <v>23</v>
      </c>
      <c r="C43" s="3">
        <v>39</v>
      </c>
      <c r="D43" s="6" t="s">
        <v>53</v>
      </c>
      <c r="E43" s="42" t="s">
        <v>210</v>
      </c>
      <c r="F43" s="6" t="s">
        <v>4</v>
      </c>
      <c r="G43" s="6" t="s">
        <v>39</v>
      </c>
      <c r="H43" s="31" t="s">
        <v>133</v>
      </c>
      <c r="I43" s="6" t="s">
        <v>163</v>
      </c>
      <c r="J43" s="8"/>
      <c r="K43" s="4">
        <v>22230</v>
      </c>
      <c r="L43" s="4">
        <f t="shared" si="0"/>
        <v>0</v>
      </c>
      <c r="M43" s="23">
        <v>0.2</v>
      </c>
      <c r="N43" s="4">
        <f t="shared" si="1"/>
        <v>0</v>
      </c>
      <c r="O43" s="4">
        <f t="shared" si="2"/>
        <v>0</v>
      </c>
    </row>
    <row r="44" spans="1:15" ht="72" outlineLevel="2">
      <c r="A44" s="27" t="s">
        <v>108</v>
      </c>
      <c r="B44" s="6" t="s">
        <v>23</v>
      </c>
      <c r="C44" s="3">
        <v>40</v>
      </c>
      <c r="D44" s="6" t="s">
        <v>54</v>
      </c>
      <c r="E44" s="42" t="s">
        <v>211</v>
      </c>
      <c r="F44" s="6" t="s">
        <v>4</v>
      </c>
      <c r="G44" s="6" t="s">
        <v>7</v>
      </c>
      <c r="H44" s="31" t="s">
        <v>134</v>
      </c>
      <c r="I44" s="6" t="s">
        <v>163</v>
      </c>
      <c r="J44" s="8"/>
      <c r="K44" s="4">
        <v>37500</v>
      </c>
      <c r="L44" s="4">
        <f t="shared" si="0"/>
        <v>0</v>
      </c>
      <c r="M44" s="23">
        <v>0.2</v>
      </c>
      <c r="N44" s="4">
        <f t="shared" si="1"/>
        <v>0</v>
      </c>
      <c r="O44" s="4">
        <f t="shared" si="2"/>
        <v>0</v>
      </c>
    </row>
    <row r="45" spans="1:15" ht="72" outlineLevel="2">
      <c r="A45" s="27" t="s">
        <v>108</v>
      </c>
      <c r="B45" s="6" t="s">
        <v>23</v>
      </c>
      <c r="C45" s="3">
        <v>41</v>
      </c>
      <c r="D45" s="6" t="s">
        <v>54</v>
      </c>
      <c r="E45" s="42" t="s">
        <v>212</v>
      </c>
      <c r="F45" s="6" t="s">
        <v>4</v>
      </c>
      <c r="G45" s="6" t="s">
        <v>39</v>
      </c>
      <c r="H45" s="31" t="s">
        <v>134</v>
      </c>
      <c r="I45" s="6" t="s">
        <v>163</v>
      </c>
      <c r="J45" s="8"/>
      <c r="K45" s="4">
        <v>24375</v>
      </c>
      <c r="L45" s="4">
        <f t="shared" si="0"/>
        <v>0</v>
      </c>
      <c r="M45" s="23">
        <v>0.2</v>
      </c>
      <c r="N45" s="4">
        <f t="shared" si="1"/>
        <v>0</v>
      </c>
      <c r="O45" s="4">
        <f t="shared" si="2"/>
        <v>0</v>
      </c>
    </row>
    <row r="46" spans="1:15" ht="72" outlineLevel="2">
      <c r="A46" s="27" t="s">
        <v>108</v>
      </c>
      <c r="B46" s="6" t="s">
        <v>23</v>
      </c>
      <c r="C46" s="3">
        <v>42</v>
      </c>
      <c r="D46" s="6" t="s">
        <v>55</v>
      </c>
      <c r="E46" s="42" t="s">
        <v>213</v>
      </c>
      <c r="F46" s="6" t="s">
        <v>4</v>
      </c>
      <c r="G46" s="6" t="s">
        <v>7</v>
      </c>
      <c r="H46" s="31" t="s">
        <v>135</v>
      </c>
      <c r="I46" s="6" t="s">
        <v>163</v>
      </c>
      <c r="J46" s="8"/>
      <c r="K46" s="4">
        <v>27900</v>
      </c>
      <c r="L46" s="4">
        <f t="shared" si="0"/>
        <v>0</v>
      </c>
      <c r="M46" s="23">
        <v>0.2</v>
      </c>
      <c r="N46" s="4">
        <f t="shared" si="1"/>
        <v>0</v>
      </c>
      <c r="O46" s="4">
        <f t="shared" si="2"/>
        <v>0</v>
      </c>
    </row>
    <row r="47" spans="1:15" ht="72" outlineLevel="2">
      <c r="A47" s="27" t="s">
        <v>108</v>
      </c>
      <c r="B47" s="6" t="s">
        <v>23</v>
      </c>
      <c r="C47" s="3">
        <v>43</v>
      </c>
      <c r="D47" s="6" t="s">
        <v>55</v>
      </c>
      <c r="E47" s="42" t="s">
        <v>214</v>
      </c>
      <c r="F47" s="6" t="s">
        <v>4</v>
      </c>
      <c r="G47" s="6" t="s">
        <v>39</v>
      </c>
      <c r="H47" s="31" t="s">
        <v>135</v>
      </c>
      <c r="I47" s="6" t="s">
        <v>163</v>
      </c>
      <c r="J47" s="8"/>
      <c r="K47" s="4">
        <v>18785</v>
      </c>
      <c r="L47" s="4">
        <f t="shared" si="0"/>
        <v>0</v>
      </c>
      <c r="M47" s="23">
        <v>0.2</v>
      </c>
      <c r="N47" s="4">
        <f t="shared" si="1"/>
        <v>0</v>
      </c>
      <c r="O47" s="4">
        <f t="shared" si="2"/>
        <v>0</v>
      </c>
    </row>
    <row r="48" spans="1:15" ht="72" outlineLevel="2">
      <c r="A48" s="27" t="s">
        <v>108</v>
      </c>
      <c r="B48" s="6" t="s">
        <v>23</v>
      </c>
      <c r="C48" s="3">
        <v>44</v>
      </c>
      <c r="D48" s="6" t="s">
        <v>56</v>
      </c>
      <c r="E48" s="42" t="s">
        <v>215</v>
      </c>
      <c r="F48" s="6" t="s">
        <v>4</v>
      </c>
      <c r="G48" s="6" t="s">
        <v>7</v>
      </c>
      <c r="H48" s="31" t="s">
        <v>136</v>
      </c>
      <c r="I48" s="6" t="s">
        <v>163</v>
      </c>
      <c r="J48" s="8"/>
      <c r="K48" s="4">
        <v>28500</v>
      </c>
      <c r="L48" s="4">
        <f t="shared" si="0"/>
        <v>0</v>
      </c>
      <c r="M48" s="23">
        <v>0.2</v>
      </c>
      <c r="N48" s="4">
        <f t="shared" si="1"/>
        <v>0</v>
      </c>
      <c r="O48" s="4">
        <f t="shared" si="2"/>
        <v>0</v>
      </c>
    </row>
    <row r="49" spans="1:15" customFormat="1" ht="72" outlineLevel="2">
      <c r="A49" s="27" t="s">
        <v>108</v>
      </c>
      <c r="B49" s="6" t="s">
        <v>23</v>
      </c>
      <c r="C49" s="3">
        <v>45</v>
      </c>
      <c r="D49" s="6" t="s">
        <v>56</v>
      </c>
      <c r="E49" s="42" t="s">
        <v>216</v>
      </c>
      <c r="F49" s="6" t="s">
        <v>4</v>
      </c>
      <c r="G49" s="6" t="s">
        <v>39</v>
      </c>
      <c r="H49" s="31" t="s">
        <v>136</v>
      </c>
      <c r="I49" s="6" t="s">
        <v>163</v>
      </c>
      <c r="J49" s="8"/>
      <c r="K49" s="4">
        <v>18525</v>
      </c>
      <c r="L49" s="4">
        <f t="shared" si="0"/>
        <v>0</v>
      </c>
      <c r="M49" s="23">
        <v>0.2</v>
      </c>
      <c r="N49" s="4">
        <f t="shared" si="1"/>
        <v>0</v>
      </c>
      <c r="O49" s="4">
        <f t="shared" si="2"/>
        <v>0</v>
      </c>
    </row>
    <row r="50" spans="1:15" customFormat="1" ht="72" outlineLevel="2">
      <c r="A50" s="27" t="s">
        <v>108</v>
      </c>
      <c r="B50" s="6" t="s">
        <v>23</v>
      </c>
      <c r="C50" s="3">
        <v>46</v>
      </c>
      <c r="D50" s="6" t="s">
        <v>57</v>
      </c>
      <c r="E50" s="42" t="s">
        <v>217</v>
      </c>
      <c r="F50" s="6" t="s">
        <v>4</v>
      </c>
      <c r="G50" s="6" t="s">
        <v>7</v>
      </c>
      <c r="H50" s="31" t="s">
        <v>137</v>
      </c>
      <c r="I50" s="6" t="s">
        <v>163</v>
      </c>
      <c r="J50" s="8"/>
      <c r="K50" s="4">
        <v>36500</v>
      </c>
      <c r="L50" s="4">
        <f t="shared" si="0"/>
        <v>0</v>
      </c>
      <c r="M50" s="23">
        <v>0.2</v>
      </c>
      <c r="N50" s="4">
        <f t="shared" si="1"/>
        <v>0</v>
      </c>
      <c r="O50" s="4">
        <f t="shared" si="2"/>
        <v>0</v>
      </c>
    </row>
    <row r="51" spans="1:15" ht="72" outlineLevel="2">
      <c r="A51" s="27" t="s">
        <v>108</v>
      </c>
      <c r="B51" s="6" t="s">
        <v>23</v>
      </c>
      <c r="C51" s="3">
        <v>47</v>
      </c>
      <c r="D51" s="6" t="s">
        <v>57</v>
      </c>
      <c r="E51" s="42" t="s">
        <v>218</v>
      </c>
      <c r="F51" s="6" t="s">
        <v>4</v>
      </c>
      <c r="G51" s="6" t="s">
        <v>39</v>
      </c>
      <c r="H51" s="31" t="s">
        <v>137</v>
      </c>
      <c r="I51" s="6" t="s">
        <v>163</v>
      </c>
      <c r="J51" s="8"/>
      <c r="K51" s="4">
        <v>23725</v>
      </c>
      <c r="L51" s="4">
        <f t="shared" si="0"/>
        <v>0</v>
      </c>
      <c r="M51" s="23">
        <v>0.2</v>
      </c>
      <c r="N51" s="4">
        <f t="shared" si="1"/>
        <v>0</v>
      </c>
      <c r="O51" s="4">
        <f t="shared" si="2"/>
        <v>0</v>
      </c>
    </row>
    <row r="52" spans="1:15" customFormat="1" ht="72" outlineLevel="2">
      <c r="A52" s="27" t="s">
        <v>108</v>
      </c>
      <c r="B52" s="6" t="s">
        <v>23</v>
      </c>
      <c r="C52" s="3">
        <v>48</v>
      </c>
      <c r="D52" s="6" t="s">
        <v>58</v>
      </c>
      <c r="E52" s="42" t="s">
        <v>219</v>
      </c>
      <c r="F52" s="6" t="s">
        <v>4</v>
      </c>
      <c r="G52" s="6" t="s">
        <v>39</v>
      </c>
      <c r="H52" s="31" t="s">
        <v>110</v>
      </c>
      <c r="I52" s="6" t="s">
        <v>163</v>
      </c>
      <c r="J52" s="8"/>
      <c r="K52" s="4">
        <v>56199</v>
      </c>
      <c r="L52" s="4">
        <f t="shared" si="0"/>
        <v>0</v>
      </c>
      <c r="M52" s="23">
        <v>0.2</v>
      </c>
      <c r="N52" s="4">
        <f t="shared" si="1"/>
        <v>0</v>
      </c>
      <c r="O52" s="4">
        <f t="shared" si="2"/>
        <v>0</v>
      </c>
    </row>
    <row r="53" spans="1:15" ht="72" outlineLevel="2">
      <c r="A53" s="27" t="s">
        <v>108</v>
      </c>
      <c r="B53" s="6" t="s">
        <v>23</v>
      </c>
      <c r="C53" s="3">
        <v>49</v>
      </c>
      <c r="D53" s="6" t="s">
        <v>59</v>
      </c>
      <c r="E53" s="42" t="s">
        <v>220</v>
      </c>
      <c r="F53" s="6" t="s">
        <v>4</v>
      </c>
      <c r="G53" s="6" t="s">
        <v>7</v>
      </c>
      <c r="H53" s="31" t="s">
        <v>138</v>
      </c>
      <c r="I53" s="6" t="s">
        <v>163</v>
      </c>
      <c r="J53" s="8"/>
      <c r="K53" s="4">
        <v>20200</v>
      </c>
      <c r="L53" s="4">
        <f t="shared" si="0"/>
        <v>0</v>
      </c>
      <c r="M53" s="23">
        <v>0.2</v>
      </c>
      <c r="N53" s="4">
        <f t="shared" si="1"/>
        <v>0</v>
      </c>
      <c r="O53" s="4">
        <f t="shared" si="2"/>
        <v>0</v>
      </c>
    </row>
    <row r="54" spans="1:15" customFormat="1" ht="72" outlineLevel="2">
      <c r="A54" s="27" t="s">
        <v>108</v>
      </c>
      <c r="B54" s="6" t="s">
        <v>23</v>
      </c>
      <c r="C54" s="3">
        <v>50</v>
      </c>
      <c r="D54" s="6" t="s">
        <v>59</v>
      </c>
      <c r="E54" s="42" t="s">
        <v>221</v>
      </c>
      <c r="F54" s="6" t="s">
        <v>4</v>
      </c>
      <c r="G54" s="6" t="s">
        <v>39</v>
      </c>
      <c r="H54" s="31" t="s">
        <v>138</v>
      </c>
      <c r="I54" s="6" t="s">
        <v>163</v>
      </c>
      <c r="J54" s="8"/>
      <c r="K54" s="4">
        <v>13130</v>
      </c>
      <c r="L54" s="4">
        <f t="shared" si="0"/>
        <v>0</v>
      </c>
      <c r="M54" s="23">
        <v>0.2</v>
      </c>
      <c r="N54" s="4">
        <f t="shared" si="1"/>
        <v>0</v>
      </c>
      <c r="O54" s="4">
        <f t="shared" si="2"/>
        <v>0</v>
      </c>
    </row>
    <row r="55" spans="1:15" customFormat="1" ht="72" outlineLevel="2">
      <c r="A55" s="27" t="s">
        <v>108</v>
      </c>
      <c r="B55" s="6" t="s">
        <v>23</v>
      </c>
      <c r="C55" s="3">
        <v>51</v>
      </c>
      <c r="D55" s="6" t="s">
        <v>60</v>
      </c>
      <c r="E55" s="42" t="s">
        <v>222</v>
      </c>
      <c r="F55" s="6" t="s">
        <v>4</v>
      </c>
      <c r="G55" s="6" t="s">
        <v>7</v>
      </c>
      <c r="H55" s="31" t="s">
        <v>139</v>
      </c>
      <c r="I55" s="6" t="s">
        <v>163</v>
      </c>
      <c r="J55" s="8"/>
      <c r="K55" s="4">
        <v>32800</v>
      </c>
      <c r="L55" s="4">
        <f t="shared" si="0"/>
        <v>0</v>
      </c>
      <c r="M55" s="23">
        <v>0.2</v>
      </c>
      <c r="N55" s="4">
        <f t="shared" si="1"/>
        <v>0</v>
      </c>
      <c r="O55" s="4">
        <f t="shared" si="2"/>
        <v>0</v>
      </c>
    </row>
    <row r="56" spans="1:15" customFormat="1" ht="72" outlineLevel="2">
      <c r="A56" s="27" t="s">
        <v>108</v>
      </c>
      <c r="B56" s="6" t="s">
        <v>23</v>
      </c>
      <c r="C56" s="3">
        <v>52</v>
      </c>
      <c r="D56" s="6" t="s">
        <v>60</v>
      </c>
      <c r="E56" s="42" t="s">
        <v>223</v>
      </c>
      <c r="F56" s="6" t="s">
        <v>4</v>
      </c>
      <c r="G56" s="6" t="s">
        <v>39</v>
      </c>
      <c r="H56" s="31" t="s">
        <v>139</v>
      </c>
      <c r="I56" s="6" t="s">
        <v>163</v>
      </c>
      <c r="J56" s="8"/>
      <c r="K56" s="4">
        <v>21320</v>
      </c>
      <c r="L56" s="4">
        <f t="shared" si="0"/>
        <v>0</v>
      </c>
      <c r="M56" s="23">
        <v>0.2</v>
      </c>
      <c r="N56" s="4">
        <f t="shared" si="1"/>
        <v>0</v>
      </c>
      <c r="O56" s="4">
        <f t="shared" si="2"/>
        <v>0</v>
      </c>
    </row>
    <row r="57" spans="1:15" customFormat="1" ht="72" outlineLevel="2">
      <c r="A57" s="27" t="s">
        <v>108</v>
      </c>
      <c r="B57" s="6" t="s">
        <v>23</v>
      </c>
      <c r="C57" s="3">
        <v>53</v>
      </c>
      <c r="D57" s="6" t="s">
        <v>61</v>
      </c>
      <c r="E57" s="42" t="s">
        <v>224</v>
      </c>
      <c r="F57" s="6" t="s">
        <v>4</v>
      </c>
      <c r="G57" s="6" t="s">
        <v>7</v>
      </c>
      <c r="H57" s="31" t="s">
        <v>140</v>
      </c>
      <c r="I57" s="6" t="s">
        <v>163</v>
      </c>
      <c r="J57" s="8"/>
      <c r="K57" s="4">
        <v>113700</v>
      </c>
      <c r="L57" s="4">
        <f t="shared" si="0"/>
        <v>0</v>
      </c>
      <c r="M57" s="23">
        <v>0.2</v>
      </c>
      <c r="N57" s="4">
        <f t="shared" si="1"/>
        <v>0</v>
      </c>
      <c r="O57" s="4">
        <f t="shared" si="2"/>
        <v>0</v>
      </c>
    </row>
    <row r="58" spans="1:15" customFormat="1" ht="72" outlineLevel="2">
      <c r="A58" s="27" t="s">
        <v>108</v>
      </c>
      <c r="B58" s="6" t="s">
        <v>23</v>
      </c>
      <c r="C58" s="3">
        <v>54</v>
      </c>
      <c r="D58" s="6" t="s">
        <v>62</v>
      </c>
      <c r="E58" s="42" t="s">
        <v>225</v>
      </c>
      <c r="F58" s="6" t="s">
        <v>4</v>
      </c>
      <c r="G58" s="6" t="s">
        <v>7</v>
      </c>
      <c r="H58" s="31" t="s">
        <v>141</v>
      </c>
      <c r="I58" s="6" t="s">
        <v>163</v>
      </c>
      <c r="J58" s="8"/>
      <c r="K58" s="4">
        <v>79000</v>
      </c>
      <c r="L58" s="4">
        <f t="shared" si="0"/>
        <v>0</v>
      </c>
      <c r="M58" s="23">
        <v>0.2</v>
      </c>
      <c r="N58" s="4">
        <f t="shared" si="1"/>
        <v>0</v>
      </c>
      <c r="O58" s="4">
        <f t="shared" si="2"/>
        <v>0</v>
      </c>
    </row>
    <row r="59" spans="1:15" customFormat="1" ht="72" outlineLevel="2">
      <c r="A59" s="27" t="s">
        <v>108</v>
      </c>
      <c r="B59" s="6" t="s">
        <v>23</v>
      </c>
      <c r="C59" s="3">
        <v>55</v>
      </c>
      <c r="D59" s="6" t="s">
        <v>63</v>
      </c>
      <c r="E59" s="42" t="s">
        <v>226</v>
      </c>
      <c r="F59" s="6" t="s">
        <v>4</v>
      </c>
      <c r="G59" s="6" t="s">
        <v>7</v>
      </c>
      <c r="H59" s="31" t="s">
        <v>142</v>
      </c>
      <c r="I59" s="6" t="s">
        <v>163</v>
      </c>
      <c r="J59" s="8"/>
      <c r="K59" s="4">
        <v>15040</v>
      </c>
      <c r="L59" s="4">
        <f t="shared" si="0"/>
        <v>0</v>
      </c>
      <c r="M59" s="23">
        <v>0.2</v>
      </c>
      <c r="N59" s="4">
        <f t="shared" si="1"/>
        <v>0</v>
      </c>
      <c r="O59" s="4">
        <f t="shared" si="2"/>
        <v>0</v>
      </c>
    </row>
    <row r="60" spans="1:15" customFormat="1" ht="72" outlineLevel="2">
      <c r="A60" s="27" t="s">
        <v>108</v>
      </c>
      <c r="B60" s="6" t="s">
        <v>23</v>
      </c>
      <c r="C60" s="3">
        <v>56</v>
      </c>
      <c r="D60" s="6" t="s">
        <v>63</v>
      </c>
      <c r="E60" s="42" t="s">
        <v>227</v>
      </c>
      <c r="F60" s="6" t="s">
        <v>4</v>
      </c>
      <c r="G60" s="6" t="s">
        <v>39</v>
      </c>
      <c r="H60" s="31" t="s">
        <v>142</v>
      </c>
      <c r="I60" s="6" t="s">
        <v>163</v>
      </c>
      <c r="J60" s="8"/>
      <c r="K60" s="4">
        <v>9776</v>
      </c>
      <c r="L60" s="4">
        <f t="shared" ref="L60:L95" si="3">J60*K60</f>
        <v>0</v>
      </c>
      <c r="M60" s="23">
        <v>0.2</v>
      </c>
      <c r="N60" s="4">
        <f t="shared" ref="N60:N95" si="4">L60*M60</f>
        <v>0</v>
      </c>
      <c r="O60" s="4">
        <f t="shared" ref="O60:O95" si="5">L60+N60</f>
        <v>0</v>
      </c>
    </row>
    <row r="61" spans="1:15" customFormat="1" ht="72" outlineLevel="2">
      <c r="A61" s="27" t="s">
        <v>108</v>
      </c>
      <c r="B61" s="6" t="s">
        <v>23</v>
      </c>
      <c r="C61" s="3">
        <v>57</v>
      </c>
      <c r="D61" s="6" t="s">
        <v>64</v>
      </c>
      <c r="E61" s="42" t="s">
        <v>228</v>
      </c>
      <c r="F61" s="6" t="s">
        <v>4</v>
      </c>
      <c r="G61" s="6" t="s">
        <v>7</v>
      </c>
      <c r="H61" s="31" t="s">
        <v>143</v>
      </c>
      <c r="I61" s="6" t="s">
        <v>163</v>
      </c>
      <c r="J61" s="8"/>
      <c r="K61" s="4">
        <v>15040</v>
      </c>
      <c r="L61" s="4">
        <f t="shared" si="3"/>
        <v>0</v>
      </c>
      <c r="M61" s="23">
        <v>0.2</v>
      </c>
      <c r="N61" s="4">
        <f t="shared" si="4"/>
        <v>0</v>
      </c>
      <c r="O61" s="4">
        <f t="shared" si="5"/>
        <v>0</v>
      </c>
    </row>
    <row r="62" spans="1:15" customFormat="1" ht="72" outlineLevel="2">
      <c r="A62" s="27" t="s">
        <v>108</v>
      </c>
      <c r="B62" s="6" t="s">
        <v>23</v>
      </c>
      <c r="C62" s="3">
        <v>58</v>
      </c>
      <c r="D62" s="6" t="s">
        <v>64</v>
      </c>
      <c r="E62" s="42" t="s">
        <v>229</v>
      </c>
      <c r="F62" s="6" t="s">
        <v>4</v>
      </c>
      <c r="G62" s="6" t="s">
        <v>39</v>
      </c>
      <c r="H62" s="31" t="s">
        <v>143</v>
      </c>
      <c r="I62" s="6" t="s">
        <v>163</v>
      </c>
      <c r="J62" s="8"/>
      <c r="K62" s="4">
        <v>9776</v>
      </c>
      <c r="L62" s="4">
        <f t="shared" si="3"/>
        <v>0</v>
      </c>
      <c r="M62" s="23">
        <v>0.2</v>
      </c>
      <c r="N62" s="4">
        <f t="shared" si="4"/>
        <v>0</v>
      </c>
      <c r="O62" s="4">
        <f t="shared" si="5"/>
        <v>0</v>
      </c>
    </row>
    <row r="63" spans="1:15" customFormat="1" ht="72" outlineLevel="2">
      <c r="A63" s="27" t="s">
        <v>108</v>
      </c>
      <c r="B63" s="6" t="s">
        <v>23</v>
      </c>
      <c r="C63" s="3">
        <v>59</v>
      </c>
      <c r="D63" s="6" t="s">
        <v>65</v>
      </c>
      <c r="E63" s="42" t="s">
        <v>230</v>
      </c>
      <c r="F63" s="6" t="s">
        <v>4</v>
      </c>
      <c r="G63" s="6" t="s">
        <v>7</v>
      </c>
      <c r="H63" s="31" t="s">
        <v>144</v>
      </c>
      <c r="I63" s="6" t="s">
        <v>163</v>
      </c>
      <c r="J63" s="8"/>
      <c r="K63" s="4">
        <v>15040</v>
      </c>
      <c r="L63" s="4">
        <f t="shared" si="3"/>
        <v>0</v>
      </c>
      <c r="M63" s="23">
        <v>0.2</v>
      </c>
      <c r="N63" s="4">
        <f t="shared" si="4"/>
        <v>0</v>
      </c>
      <c r="O63" s="4">
        <f t="shared" si="5"/>
        <v>0</v>
      </c>
    </row>
    <row r="64" spans="1:15" customFormat="1" ht="72" outlineLevel="2">
      <c r="A64" s="27" t="s">
        <v>108</v>
      </c>
      <c r="B64" s="6" t="s">
        <v>23</v>
      </c>
      <c r="C64" s="3">
        <v>60</v>
      </c>
      <c r="D64" s="6" t="s">
        <v>65</v>
      </c>
      <c r="E64" s="42" t="s">
        <v>231</v>
      </c>
      <c r="F64" s="6" t="s">
        <v>4</v>
      </c>
      <c r="G64" s="6" t="s">
        <v>39</v>
      </c>
      <c r="H64" s="31" t="s">
        <v>144</v>
      </c>
      <c r="I64" s="6" t="s">
        <v>163</v>
      </c>
      <c r="J64" s="8"/>
      <c r="K64" s="4">
        <v>9776</v>
      </c>
      <c r="L64" s="4">
        <f t="shared" si="3"/>
        <v>0</v>
      </c>
      <c r="M64" s="23">
        <v>0.2</v>
      </c>
      <c r="N64" s="4">
        <f t="shared" si="4"/>
        <v>0</v>
      </c>
      <c r="O64" s="4">
        <f t="shared" si="5"/>
        <v>0</v>
      </c>
    </row>
    <row r="65" spans="1:15" customFormat="1" ht="72" outlineLevel="2">
      <c r="A65" s="27" t="s">
        <v>108</v>
      </c>
      <c r="B65" s="6" t="s">
        <v>23</v>
      </c>
      <c r="C65" s="3">
        <v>61</v>
      </c>
      <c r="D65" s="6" t="s">
        <v>66</v>
      </c>
      <c r="E65" s="42" t="s">
        <v>232</v>
      </c>
      <c r="F65" s="6" t="s">
        <v>4</v>
      </c>
      <c r="G65" s="6" t="s">
        <v>7</v>
      </c>
      <c r="H65" s="31" t="s">
        <v>145</v>
      </c>
      <c r="I65" s="6" t="s">
        <v>163</v>
      </c>
      <c r="J65" s="8"/>
      <c r="K65" s="4">
        <v>25500</v>
      </c>
      <c r="L65" s="4">
        <f t="shared" si="3"/>
        <v>0</v>
      </c>
      <c r="M65" s="23">
        <v>0.2</v>
      </c>
      <c r="N65" s="4">
        <f t="shared" si="4"/>
        <v>0</v>
      </c>
      <c r="O65" s="4">
        <f t="shared" si="5"/>
        <v>0</v>
      </c>
    </row>
    <row r="66" spans="1:15" customFormat="1" ht="72" outlineLevel="2">
      <c r="A66" s="27" t="s">
        <v>108</v>
      </c>
      <c r="B66" s="6" t="s">
        <v>23</v>
      </c>
      <c r="C66" s="3">
        <v>62</v>
      </c>
      <c r="D66" s="6" t="s">
        <v>66</v>
      </c>
      <c r="E66" s="42" t="s">
        <v>233</v>
      </c>
      <c r="F66" s="6" t="s">
        <v>4</v>
      </c>
      <c r="G66" s="6" t="s">
        <v>39</v>
      </c>
      <c r="H66" s="31" t="s">
        <v>145</v>
      </c>
      <c r="I66" s="6" t="s">
        <v>163</v>
      </c>
      <c r="J66" s="8"/>
      <c r="K66" s="4">
        <v>16575</v>
      </c>
      <c r="L66" s="4">
        <f t="shared" si="3"/>
        <v>0</v>
      </c>
      <c r="M66" s="23">
        <v>0.2</v>
      </c>
      <c r="N66" s="4">
        <f t="shared" si="4"/>
        <v>0</v>
      </c>
      <c r="O66" s="4">
        <f t="shared" si="5"/>
        <v>0</v>
      </c>
    </row>
    <row r="67" spans="1:15" customFormat="1" ht="72" outlineLevel="2">
      <c r="A67" s="27" t="s">
        <v>108</v>
      </c>
      <c r="B67" s="6" t="s">
        <v>23</v>
      </c>
      <c r="C67" s="3">
        <v>63</v>
      </c>
      <c r="D67" s="6" t="s">
        <v>67</v>
      </c>
      <c r="E67" s="42" t="s">
        <v>234</v>
      </c>
      <c r="F67" s="6" t="s">
        <v>4</v>
      </c>
      <c r="G67" s="6" t="s">
        <v>7</v>
      </c>
      <c r="H67" s="31" t="s">
        <v>146</v>
      </c>
      <c r="I67" s="6" t="s">
        <v>163</v>
      </c>
      <c r="J67" s="8"/>
      <c r="K67" s="4">
        <v>27000</v>
      </c>
      <c r="L67" s="4">
        <f t="shared" si="3"/>
        <v>0</v>
      </c>
      <c r="M67" s="23">
        <v>0.2</v>
      </c>
      <c r="N67" s="4">
        <f t="shared" si="4"/>
        <v>0</v>
      </c>
      <c r="O67" s="4">
        <f t="shared" si="5"/>
        <v>0</v>
      </c>
    </row>
    <row r="68" spans="1:15" customFormat="1" ht="72" outlineLevel="2">
      <c r="A68" s="27" t="s">
        <v>108</v>
      </c>
      <c r="B68" s="6" t="s">
        <v>23</v>
      </c>
      <c r="C68" s="3">
        <v>64</v>
      </c>
      <c r="D68" s="6" t="s">
        <v>67</v>
      </c>
      <c r="E68" s="42" t="s">
        <v>235</v>
      </c>
      <c r="F68" s="6" t="s">
        <v>4</v>
      </c>
      <c r="G68" s="6" t="s">
        <v>39</v>
      </c>
      <c r="H68" s="31" t="s">
        <v>146</v>
      </c>
      <c r="I68" s="6" t="s">
        <v>163</v>
      </c>
      <c r="J68" s="8"/>
      <c r="K68" s="4">
        <v>17550</v>
      </c>
      <c r="L68" s="4">
        <f t="shared" si="3"/>
        <v>0</v>
      </c>
      <c r="M68" s="23">
        <v>0.2</v>
      </c>
      <c r="N68" s="4">
        <f t="shared" si="4"/>
        <v>0</v>
      </c>
      <c r="O68" s="4">
        <f t="shared" si="5"/>
        <v>0</v>
      </c>
    </row>
    <row r="69" spans="1:15" ht="72" outlineLevel="2">
      <c r="A69" s="27" t="s">
        <v>108</v>
      </c>
      <c r="B69" s="6" t="s">
        <v>23</v>
      </c>
      <c r="C69" s="3">
        <v>65</v>
      </c>
      <c r="D69" s="6" t="s">
        <v>68</v>
      </c>
      <c r="E69" s="42" t="s">
        <v>236</v>
      </c>
      <c r="F69" s="6" t="s">
        <v>4</v>
      </c>
      <c r="G69" s="6" t="s">
        <v>7</v>
      </c>
      <c r="H69" s="31" t="s">
        <v>147</v>
      </c>
      <c r="I69" s="6" t="s">
        <v>163</v>
      </c>
      <c r="J69" s="8"/>
      <c r="K69" s="4">
        <v>48500</v>
      </c>
      <c r="L69" s="4">
        <f t="shared" si="3"/>
        <v>0</v>
      </c>
      <c r="M69" s="23">
        <v>0.2</v>
      </c>
      <c r="N69" s="4">
        <f t="shared" si="4"/>
        <v>0</v>
      </c>
      <c r="O69" s="4">
        <f t="shared" si="5"/>
        <v>0</v>
      </c>
    </row>
    <row r="70" spans="1:15" ht="72" outlineLevel="2">
      <c r="A70" s="27" t="s">
        <v>108</v>
      </c>
      <c r="B70" s="6" t="s">
        <v>23</v>
      </c>
      <c r="C70" s="3">
        <v>66</v>
      </c>
      <c r="D70" s="6" t="s">
        <v>68</v>
      </c>
      <c r="E70" s="42" t="s">
        <v>237</v>
      </c>
      <c r="F70" s="6" t="s">
        <v>4</v>
      </c>
      <c r="G70" s="6" t="s">
        <v>39</v>
      </c>
      <c r="H70" s="31" t="s">
        <v>147</v>
      </c>
      <c r="I70" s="6" t="s">
        <v>163</v>
      </c>
      <c r="J70" s="8"/>
      <c r="K70" s="4">
        <v>31525</v>
      </c>
      <c r="L70" s="4">
        <f t="shared" si="3"/>
        <v>0</v>
      </c>
      <c r="M70" s="23">
        <v>0.2</v>
      </c>
      <c r="N70" s="4">
        <f t="shared" si="4"/>
        <v>0</v>
      </c>
      <c r="O70" s="4">
        <f t="shared" si="5"/>
        <v>0</v>
      </c>
    </row>
    <row r="71" spans="1:15" customFormat="1" ht="72" outlineLevel="2">
      <c r="A71" s="27" t="s">
        <v>108</v>
      </c>
      <c r="B71" s="6" t="s">
        <v>23</v>
      </c>
      <c r="C71" s="3">
        <v>67</v>
      </c>
      <c r="D71" s="6" t="s">
        <v>69</v>
      </c>
      <c r="E71" s="42" t="s">
        <v>238</v>
      </c>
      <c r="F71" s="6" t="s">
        <v>4</v>
      </c>
      <c r="G71" s="6" t="s">
        <v>7</v>
      </c>
      <c r="H71" s="31" t="s">
        <v>148</v>
      </c>
      <c r="I71" s="6" t="s">
        <v>163</v>
      </c>
      <c r="J71" s="8"/>
      <c r="K71" s="4">
        <v>23480</v>
      </c>
      <c r="L71" s="4">
        <f t="shared" si="3"/>
        <v>0</v>
      </c>
      <c r="M71" s="23">
        <v>0.2</v>
      </c>
      <c r="N71" s="4">
        <f t="shared" si="4"/>
        <v>0</v>
      </c>
      <c r="O71" s="4">
        <f t="shared" si="5"/>
        <v>0</v>
      </c>
    </row>
    <row r="72" spans="1:15" customFormat="1" ht="72" outlineLevel="2">
      <c r="A72" s="27" t="s">
        <v>108</v>
      </c>
      <c r="B72" s="6" t="s">
        <v>23</v>
      </c>
      <c r="C72" s="3">
        <v>68</v>
      </c>
      <c r="D72" s="6" t="s">
        <v>69</v>
      </c>
      <c r="E72" s="42" t="s">
        <v>239</v>
      </c>
      <c r="F72" s="6" t="s">
        <v>4</v>
      </c>
      <c r="G72" s="6" t="s">
        <v>39</v>
      </c>
      <c r="H72" s="31" t="s">
        <v>148</v>
      </c>
      <c r="I72" s="6" t="s">
        <v>163</v>
      </c>
      <c r="J72" s="8"/>
      <c r="K72" s="4">
        <v>15912</v>
      </c>
      <c r="L72" s="4">
        <f t="shared" si="3"/>
        <v>0</v>
      </c>
      <c r="M72" s="23">
        <v>0.2</v>
      </c>
      <c r="N72" s="4">
        <f t="shared" si="4"/>
        <v>0</v>
      </c>
      <c r="O72" s="4">
        <f t="shared" si="5"/>
        <v>0</v>
      </c>
    </row>
    <row r="73" spans="1:15" ht="72" outlineLevel="2">
      <c r="A73" s="27" t="s">
        <v>108</v>
      </c>
      <c r="B73" s="6" t="s">
        <v>23</v>
      </c>
      <c r="C73" s="3">
        <v>69</v>
      </c>
      <c r="D73" s="6" t="s">
        <v>70</v>
      </c>
      <c r="E73" s="42" t="s">
        <v>240</v>
      </c>
      <c r="F73" s="6" t="s">
        <v>4</v>
      </c>
      <c r="G73" s="6" t="s">
        <v>7</v>
      </c>
      <c r="H73" s="31" t="s">
        <v>149</v>
      </c>
      <c r="I73" s="6" t="s">
        <v>163</v>
      </c>
      <c r="J73" s="8"/>
      <c r="K73" s="4">
        <v>79500</v>
      </c>
      <c r="L73" s="4">
        <f t="shared" si="3"/>
        <v>0</v>
      </c>
      <c r="M73" s="23">
        <v>0.2</v>
      </c>
      <c r="N73" s="4">
        <f t="shared" si="4"/>
        <v>0</v>
      </c>
      <c r="O73" s="4">
        <f t="shared" si="5"/>
        <v>0</v>
      </c>
    </row>
    <row r="74" spans="1:15" ht="72" outlineLevel="2">
      <c r="A74" s="27" t="s">
        <v>108</v>
      </c>
      <c r="B74" s="6" t="s">
        <v>23</v>
      </c>
      <c r="C74" s="3">
        <v>70</v>
      </c>
      <c r="D74" s="6" t="s">
        <v>70</v>
      </c>
      <c r="E74" s="42" t="s">
        <v>241</v>
      </c>
      <c r="F74" s="6" t="s">
        <v>4</v>
      </c>
      <c r="G74" s="6" t="s">
        <v>39</v>
      </c>
      <c r="H74" s="31" t="s">
        <v>149</v>
      </c>
      <c r="I74" s="6" t="s">
        <v>163</v>
      </c>
      <c r="J74" s="8"/>
      <c r="K74" s="4">
        <v>56628</v>
      </c>
      <c r="L74" s="4">
        <f t="shared" si="3"/>
        <v>0</v>
      </c>
      <c r="M74" s="23">
        <v>0.2</v>
      </c>
      <c r="N74" s="4">
        <f t="shared" si="4"/>
        <v>0</v>
      </c>
      <c r="O74" s="4">
        <f t="shared" si="5"/>
        <v>0</v>
      </c>
    </row>
    <row r="75" spans="1:15" ht="72" outlineLevel="2">
      <c r="A75" s="27" t="s">
        <v>108</v>
      </c>
      <c r="B75" s="6" t="s">
        <v>23</v>
      </c>
      <c r="C75" s="3">
        <v>71</v>
      </c>
      <c r="D75" s="6" t="s">
        <v>71</v>
      </c>
      <c r="E75" s="42" t="s">
        <v>242</v>
      </c>
      <c r="F75" s="6" t="s">
        <v>4</v>
      </c>
      <c r="G75" s="6" t="s">
        <v>7</v>
      </c>
      <c r="H75" s="31" t="s">
        <v>150</v>
      </c>
      <c r="I75" s="6" t="s">
        <v>163</v>
      </c>
      <c r="J75" s="8"/>
      <c r="K75" s="4">
        <v>79500</v>
      </c>
      <c r="L75" s="4">
        <f t="shared" si="3"/>
        <v>0</v>
      </c>
      <c r="M75" s="23">
        <v>0.2</v>
      </c>
      <c r="N75" s="4">
        <f t="shared" si="4"/>
        <v>0</v>
      </c>
      <c r="O75" s="4">
        <f t="shared" si="5"/>
        <v>0</v>
      </c>
    </row>
    <row r="76" spans="1:15" ht="72" outlineLevel="2">
      <c r="A76" s="27" t="s">
        <v>108</v>
      </c>
      <c r="B76" s="6" t="s">
        <v>23</v>
      </c>
      <c r="C76" s="3">
        <v>72</v>
      </c>
      <c r="D76" s="6" t="s">
        <v>71</v>
      </c>
      <c r="E76" s="42" t="s">
        <v>243</v>
      </c>
      <c r="F76" s="6" t="s">
        <v>4</v>
      </c>
      <c r="G76" s="6" t="s">
        <v>39</v>
      </c>
      <c r="H76" s="31" t="s">
        <v>150</v>
      </c>
      <c r="I76" s="6" t="s">
        <v>163</v>
      </c>
      <c r="J76" s="8"/>
      <c r="K76" s="4">
        <v>56628</v>
      </c>
      <c r="L76" s="4">
        <f t="shared" si="3"/>
        <v>0</v>
      </c>
      <c r="M76" s="23">
        <v>0.2</v>
      </c>
      <c r="N76" s="4">
        <f t="shared" si="4"/>
        <v>0</v>
      </c>
      <c r="O76" s="4">
        <f t="shared" si="5"/>
        <v>0</v>
      </c>
    </row>
    <row r="77" spans="1:15" ht="72" outlineLevel="2">
      <c r="A77" s="27" t="s">
        <v>108</v>
      </c>
      <c r="B77" s="6" t="s">
        <v>23</v>
      </c>
      <c r="C77" s="3">
        <v>73</v>
      </c>
      <c r="D77" s="6" t="s">
        <v>72</v>
      </c>
      <c r="E77" s="42" t="s">
        <v>244</v>
      </c>
      <c r="F77" s="6" t="s">
        <v>4</v>
      </c>
      <c r="G77" s="6" t="s">
        <v>7</v>
      </c>
      <c r="H77" s="31" t="s">
        <v>151</v>
      </c>
      <c r="I77" s="6" t="s">
        <v>163</v>
      </c>
      <c r="J77" s="8"/>
      <c r="K77" s="4">
        <v>43200</v>
      </c>
      <c r="L77" s="4">
        <f t="shared" si="3"/>
        <v>0</v>
      </c>
      <c r="M77" s="23">
        <v>0.2</v>
      </c>
      <c r="N77" s="4">
        <f t="shared" si="4"/>
        <v>0</v>
      </c>
      <c r="O77" s="4">
        <f t="shared" si="5"/>
        <v>0</v>
      </c>
    </row>
    <row r="78" spans="1:15" ht="72" outlineLevel="2">
      <c r="A78" s="27" t="s">
        <v>108</v>
      </c>
      <c r="B78" s="6" t="s">
        <v>23</v>
      </c>
      <c r="C78" s="3">
        <v>74</v>
      </c>
      <c r="D78" s="6" t="s">
        <v>72</v>
      </c>
      <c r="E78" s="42" t="s">
        <v>245</v>
      </c>
      <c r="F78" s="6" t="s">
        <v>4</v>
      </c>
      <c r="G78" s="6" t="s">
        <v>39</v>
      </c>
      <c r="H78" s="31" t="s">
        <v>151</v>
      </c>
      <c r="I78" s="6" t="s">
        <v>163</v>
      </c>
      <c r="J78" s="8"/>
      <c r="K78" s="4">
        <v>28080</v>
      </c>
      <c r="L78" s="4">
        <f t="shared" si="3"/>
        <v>0</v>
      </c>
      <c r="M78" s="23">
        <v>0.2</v>
      </c>
      <c r="N78" s="4">
        <f t="shared" si="4"/>
        <v>0</v>
      </c>
      <c r="O78" s="4">
        <f t="shared" si="5"/>
        <v>0</v>
      </c>
    </row>
    <row r="79" spans="1:15" ht="72" outlineLevel="2">
      <c r="A79" s="27" t="s">
        <v>108</v>
      </c>
      <c r="B79" s="6" t="s">
        <v>23</v>
      </c>
      <c r="C79" s="3">
        <v>75</v>
      </c>
      <c r="D79" s="6" t="s">
        <v>73</v>
      </c>
      <c r="E79" s="42" t="s">
        <v>246</v>
      </c>
      <c r="F79" s="6" t="s">
        <v>4</v>
      </c>
      <c r="G79" s="6" t="s">
        <v>7</v>
      </c>
      <c r="H79" s="31" t="s">
        <v>152</v>
      </c>
      <c r="I79" s="6" t="s">
        <v>163</v>
      </c>
      <c r="J79" s="8"/>
      <c r="K79" s="4">
        <v>43200</v>
      </c>
      <c r="L79" s="4">
        <f t="shared" si="3"/>
        <v>0</v>
      </c>
      <c r="M79" s="23">
        <v>0.2</v>
      </c>
      <c r="N79" s="4">
        <f t="shared" si="4"/>
        <v>0</v>
      </c>
      <c r="O79" s="4">
        <f t="shared" si="5"/>
        <v>0</v>
      </c>
    </row>
    <row r="80" spans="1:15" ht="72" outlineLevel="2">
      <c r="A80" s="27" t="s">
        <v>108</v>
      </c>
      <c r="B80" s="6" t="s">
        <v>23</v>
      </c>
      <c r="C80" s="3">
        <v>76</v>
      </c>
      <c r="D80" s="6" t="s">
        <v>73</v>
      </c>
      <c r="E80" s="42" t="s">
        <v>247</v>
      </c>
      <c r="F80" s="6" t="s">
        <v>4</v>
      </c>
      <c r="G80" s="6" t="s">
        <v>39</v>
      </c>
      <c r="H80" s="31" t="s">
        <v>152</v>
      </c>
      <c r="I80" s="6" t="s">
        <v>163</v>
      </c>
      <c r="J80" s="8"/>
      <c r="K80" s="4">
        <v>28080</v>
      </c>
      <c r="L80" s="4">
        <f t="shared" si="3"/>
        <v>0</v>
      </c>
      <c r="M80" s="23">
        <v>0.2</v>
      </c>
      <c r="N80" s="4">
        <f t="shared" si="4"/>
        <v>0</v>
      </c>
      <c r="O80" s="4">
        <f t="shared" si="5"/>
        <v>0</v>
      </c>
    </row>
    <row r="81" spans="1:15" customFormat="1" ht="72" outlineLevel="2">
      <c r="A81" s="27" t="s">
        <v>108</v>
      </c>
      <c r="B81" s="6" t="s">
        <v>23</v>
      </c>
      <c r="C81" s="3">
        <v>77</v>
      </c>
      <c r="D81" s="7" t="s">
        <v>74</v>
      </c>
      <c r="E81" s="42" t="s">
        <v>248</v>
      </c>
      <c r="F81" s="6" t="s">
        <v>4</v>
      </c>
      <c r="G81" s="6" t="s">
        <v>7</v>
      </c>
      <c r="H81" s="31" t="s">
        <v>153</v>
      </c>
      <c r="I81" s="6" t="s">
        <v>163</v>
      </c>
      <c r="J81" s="8"/>
      <c r="K81" s="4">
        <v>93600</v>
      </c>
      <c r="L81" s="4">
        <f t="shared" si="3"/>
        <v>0</v>
      </c>
      <c r="M81" s="23">
        <v>0.2</v>
      </c>
      <c r="N81" s="4">
        <f t="shared" si="4"/>
        <v>0</v>
      </c>
      <c r="O81" s="4">
        <f t="shared" si="5"/>
        <v>0</v>
      </c>
    </row>
    <row r="82" spans="1:15" customFormat="1" ht="72" outlineLevel="2">
      <c r="A82" s="27" t="s">
        <v>108</v>
      </c>
      <c r="B82" s="6" t="s">
        <v>23</v>
      </c>
      <c r="C82" s="3">
        <v>78</v>
      </c>
      <c r="D82" s="7" t="s">
        <v>75</v>
      </c>
      <c r="E82" s="42" t="s">
        <v>249</v>
      </c>
      <c r="F82" s="6" t="s">
        <v>4</v>
      </c>
      <c r="G82" s="6" t="s">
        <v>7</v>
      </c>
      <c r="H82" s="31" t="s">
        <v>140</v>
      </c>
      <c r="I82" s="6" t="s">
        <v>163</v>
      </c>
      <c r="J82" s="8"/>
      <c r="K82" s="4">
        <v>113760</v>
      </c>
      <c r="L82" s="4">
        <f t="shared" si="3"/>
        <v>0</v>
      </c>
      <c r="M82" s="23">
        <v>0.2</v>
      </c>
      <c r="N82" s="4">
        <f t="shared" si="4"/>
        <v>0</v>
      </c>
      <c r="O82" s="4">
        <f t="shared" si="5"/>
        <v>0</v>
      </c>
    </row>
    <row r="83" spans="1:15" customFormat="1" ht="72" outlineLevel="2">
      <c r="A83" s="27" t="s">
        <v>108</v>
      </c>
      <c r="B83" s="6" t="s">
        <v>23</v>
      </c>
      <c r="C83" s="3">
        <v>79</v>
      </c>
      <c r="D83" s="6" t="s">
        <v>76</v>
      </c>
      <c r="E83" s="42" t="s">
        <v>250</v>
      </c>
      <c r="F83" s="6" t="s">
        <v>4</v>
      </c>
      <c r="G83" s="6" t="s">
        <v>7</v>
      </c>
      <c r="H83" s="31" t="s">
        <v>154</v>
      </c>
      <c r="I83" s="6" t="s">
        <v>163</v>
      </c>
      <c r="J83" s="8"/>
      <c r="K83" s="4">
        <v>54400</v>
      </c>
      <c r="L83" s="4">
        <f t="shared" si="3"/>
        <v>0</v>
      </c>
      <c r="M83" s="23">
        <v>0.2</v>
      </c>
      <c r="N83" s="4">
        <f t="shared" si="4"/>
        <v>0</v>
      </c>
      <c r="O83" s="4">
        <f t="shared" si="5"/>
        <v>0</v>
      </c>
    </row>
    <row r="84" spans="1:15" customFormat="1" ht="72" outlineLevel="2">
      <c r="A84" s="27" t="s">
        <v>108</v>
      </c>
      <c r="B84" s="6" t="s">
        <v>23</v>
      </c>
      <c r="C84" s="3">
        <v>80</v>
      </c>
      <c r="D84" s="6" t="s">
        <v>76</v>
      </c>
      <c r="E84" s="42" t="s">
        <v>251</v>
      </c>
      <c r="F84" s="6" t="s">
        <v>4</v>
      </c>
      <c r="G84" s="6" t="s">
        <v>39</v>
      </c>
      <c r="H84" s="31" t="s">
        <v>154</v>
      </c>
      <c r="I84" s="6" t="s">
        <v>163</v>
      </c>
      <c r="J84" s="8"/>
      <c r="K84" s="4">
        <v>35360</v>
      </c>
      <c r="L84" s="4">
        <f t="shared" si="3"/>
        <v>0</v>
      </c>
      <c r="M84" s="23">
        <v>0.2</v>
      </c>
      <c r="N84" s="4">
        <f t="shared" si="4"/>
        <v>0</v>
      </c>
      <c r="O84" s="4">
        <f t="shared" si="5"/>
        <v>0</v>
      </c>
    </row>
    <row r="85" spans="1:15" ht="72" outlineLevel="2">
      <c r="A85" s="27" t="s">
        <v>108</v>
      </c>
      <c r="B85" s="6" t="s">
        <v>23</v>
      </c>
      <c r="C85" s="3">
        <v>81</v>
      </c>
      <c r="D85" s="6" t="s">
        <v>77</v>
      </c>
      <c r="E85" s="42" t="s">
        <v>252</v>
      </c>
      <c r="F85" s="6" t="s">
        <v>4</v>
      </c>
      <c r="G85" s="6" t="s">
        <v>39</v>
      </c>
      <c r="H85" s="31" t="s">
        <v>155</v>
      </c>
      <c r="I85" s="6" t="s">
        <v>163</v>
      </c>
      <c r="J85" s="8"/>
      <c r="K85" s="4">
        <v>34528</v>
      </c>
      <c r="L85" s="4">
        <f t="shared" si="3"/>
        <v>0</v>
      </c>
      <c r="M85" s="23">
        <v>0.2</v>
      </c>
      <c r="N85" s="4">
        <f t="shared" si="4"/>
        <v>0</v>
      </c>
      <c r="O85" s="4">
        <f t="shared" si="5"/>
        <v>0</v>
      </c>
    </row>
    <row r="86" spans="1:15" ht="72" outlineLevel="2">
      <c r="A86" s="27" t="s">
        <v>108</v>
      </c>
      <c r="B86" s="6" t="s">
        <v>23</v>
      </c>
      <c r="C86" s="3">
        <v>82</v>
      </c>
      <c r="D86" s="6" t="s">
        <v>78</v>
      </c>
      <c r="E86" s="42" t="s">
        <v>253</v>
      </c>
      <c r="F86" s="6" t="s">
        <v>4</v>
      </c>
      <c r="G86" s="6" t="s">
        <v>39</v>
      </c>
      <c r="H86" s="31" t="s">
        <v>156</v>
      </c>
      <c r="I86" s="6" t="s">
        <v>163</v>
      </c>
      <c r="J86" s="8"/>
      <c r="K86" s="4">
        <v>34528</v>
      </c>
      <c r="L86" s="4">
        <f t="shared" si="3"/>
        <v>0</v>
      </c>
      <c r="M86" s="23">
        <v>0.2</v>
      </c>
      <c r="N86" s="4">
        <f t="shared" si="4"/>
        <v>0</v>
      </c>
      <c r="O86" s="4">
        <f t="shared" si="5"/>
        <v>0</v>
      </c>
    </row>
    <row r="87" spans="1:15" ht="72" outlineLevel="2">
      <c r="A87" s="27" t="s">
        <v>108</v>
      </c>
      <c r="B87" s="6" t="s">
        <v>23</v>
      </c>
      <c r="C87" s="3">
        <v>83</v>
      </c>
      <c r="D87" s="6" t="s">
        <v>79</v>
      </c>
      <c r="E87" s="42" t="s">
        <v>254</v>
      </c>
      <c r="F87" s="6" t="s">
        <v>4</v>
      </c>
      <c r="G87" s="6" t="s">
        <v>39</v>
      </c>
      <c r="H87" s="31" t="s">
        <v>157</v>
      </c>
      <c r="I87" s="6" t="s">
        <v>163</v>
      </c>
      <c r="J87" s="8"/>
      <c r="K87" s="4">
        <v>34528</v>
      </c>
      <c r="L87" s="4">
        <f t="shared" si="3"/>
        <v>0</v>
      </c>
      <c r="M87" s="23">
        <v>0.2</v>
      </c>
      <c r="N87" s="4">
        <f t="shared" si="4"/>
        <v>0</v>
      </c>
      <c r="O87" s="4">
        <f t="shared" si="5"/>
        <v>0</v>
      </c>
    </row>
    <row r="88" spans="1:15" ht="72" outlineLevel="2">
      <c r="A88" s="27" t="s">
        <v>108</v>
      </c>
      <c r="B88" s="6" t="s">
        <v>23</v>
      </c>
      <c r="C88" s="3">
        <v>84</v>
      </c>
      <c r="D88" s="6" t="s">
        <v>80</v>
      </c>
      <c r="E88" s="42" t="s">
        <v>255</v>
      </c>
      <c r="F88" s="6" t="s">
        <v>4</v>
      </c>
      <c r="G88" s="6" t="s">
        <v>39</v>
      </c>
      <c r="H88" s="31" t="s">
        <v>158</v>
      </c>
      <c r="I88" s="6" t="s">
        <v>163</v>
      </c>
      <c r="J88" s="8"/>
      <c r="K88" s="4">
        <v>34528</v>
      </c>
      <c r="L88" s="4">
        <f t="shared" si="3"/>
        <v>0</v>
      </c>
      <c r="M88" s="23">
        <v>0.2</v>
      </c>
      <c r="N88" s="4">
        <f t="shared" si="4"/>
        <v>0</v>
      </c>
      <c r="O88" s="4">
        <f t="shared" si="5"/>
        <v>0</v>
      </c>
    </row>
    <row r="89" spans="1:15" ht="72" outlineLevel="2">
      <c r="A89" s="27" t="s">
        <v>108</v>
      </c>
      <c r="B89" s="6" t="s">
        <v>23</v>
      </c>
      <c r="C89" s="3">
        <v>85</v>
      </c>
      <c r="D89" s="6" t="s">
        <v>81</v>
      </c>
      <c r="E89" s="42" t="s">
        <v>256</v>
      </c>
      <c r="F89" s="6" t="s">
        <v>4</v>
      </c>
      <c r="G89" s="6" t="s">
        <v>39</v>
      </c>
      <c r="H89" s="31" t="s">
        <v>159</v>
      </c>
      <c r="I89" s="6" t="s">
        <v>163</v>
      </c>
      <c r="J89" s="8"/>
      <c r="K89" s="4">
        <v>34528</v>
      </c>
      <c r="L89" s="4">
        <f t="shared" si="3"/>
        <v>0</v>
      </c>
      <c r="M89" s="23">
        <v>0.2</v>
      </c>
      <c r="N89" s="4">
        <f t="shared" si="4"/>
        <v>0</v>
      </c>
      <c r="O89" s="4">
        <f t="shared" si="5"/>
        <v>0</v>
      </c>
    </row>
    <row r="90" spans="1:15" ht="72" outlineLevel="2">
      <c r="A90" s="27" t="s">
        <v>108</v>
      </c>
      <c r="B90" s="6" t="s">
        <v>23</v>
      </c>
      <c r="C90" s="3">
        <v>86</v>
      </c>
      <c r="D90" s="6" t="s">
        <v>82</v>
      </c>
      <c r="E90" s="42" t="s">
        <v>257</v>
      </c>
      <c r="F90" s="6" t="s">
        <v>4</v>
      </c>
      <c r="G90" s="6" t="s">
        <v>7</v>
      </c>
      <c r="H90" s="31" t="s">
        <v>160</v>
      </c>
      <c r="I90" s="6" t="s">
        <v>163</v>
      </c>
      <c r="J90" s="8"/>
      <c r="K90" s="4">
        <v>38500</v>
      </c>
      <c r="L90" s="4">
        <f t="shared" si="3"/>
        <v>0</v>
      </c>
      <c r="M90" s="23">
        <v>0.2</v>
      </c>
      <c r="N90" s="4">
        <f t="shared" si="4"/>
        <v>0</v>
      </c>
      <c r="O90" s="4">
        <f t="shared" si="5"/>
        <v>0</v>
      </c>
    </row>
    <row r="91" spans="1:15" ht="72" outlineLevel="2">
      <c r="A91" s="27" t="s">
        <v>108</v>
      </c>
      <c r="B91" s="6" t="s">
        <v>23</v>
      </c>
      <c r="C91" s="3">
        <v>87</v>
      </c>
      <c r="D91" s="6" t="s">
        <v>82</v>
      </c>
      <c r="E91" s="42" t="s">
        <v>258</v>
      </c>
      <c r="F91" s="6" t="s">
        <v>4</v>
      </c>
      <c r="G91" s="6" t="s">
        <v>39</v>
      </c>
      <c r="H91" s="31" t="s">
        <v>160</v>
      </c>
      <c r="I91" s="6" t="s">
        <v>163</v>
      </c>
      <c r="J91" s="8"/>
      <c r="K91" s="4">
        <v>25025</v>
      </c>
      <c r="L91" s="4">
        <f t="shared" si="3"/>
        <v>0</v>
      </c>
      <c r="M91" s="23">
        <v>0.2</v>
      </c>
      <c r="N91" s="4">
        <f t="shared" si="4"/>
        <v>0</v>
      </c>
      <c r="O91" s="4">
        <f t="shared" si="5"/>
        <v>0</v>
      </c>
    </row>
    <row r="92" spans="1:15" customFormat="1" ht="72" outlineLevel="2">
      <c r="A92" s="27" t="s">
        <v>108</v>
      </c>
      <c r="B92" s="6" t="s">
        <v>23</v>
      </c>
      <c r="C92" s="3">
        <v>88</v>
      </c>
      <c r="D92" s="6" t="s">
        <v>83</v>
      </c>
      <c r="E92" s="42" t="s">
        <v>259</v>
      </c>
      <c r="F92" s="6" t="s">
        <v>4</v>
      </c>
      <c r="G92" s="6" t="s">
        <v>7</v>
      </c>
      <c r="H92" s="31" t="s">
        <v>161</v>
      </c>
      <c r="I92" s="6" t="s">
        <v>163</v>
      </c>
      <c r="J92" s="8"/>
      <c r="K92" s="4">
        <v>58320</v>
      </c>
      <c r="L92" s="4">
        <f t="shared" si="3"/>
        <v>0</v>
      </c>
      <c r="M92" s="23">
        <v>0.2</v>
      </c>
      <c r="N92" s="4">
        <f t="shared" si="4"/>
        <v>0</v>
      </c>
      <c r="O92" s="4">
        <f t="shared" si="5"/>
        <v>0</v>
      </c>
    </row>
    <row r="93" spans="1:15" ht="72" outlineLevel="2">
      <c r="A93" s="27" t="s">
        <v>108</v>
      </c>
      <c r="B93" s="6" t="s">
        <v>23</v>
      </c>
      <c r="C93" s="3">
        <v>89</v>
      </c>
      <c r="D93" s="6" t="s">
        <v>83</v>
      </c>
      <c r="E93" s="42" t="s">
        <v>260</v>
      </c>
      <c r="F93" s="6" t="s">
        <v>4</v>
      </c>
      <c r="G93" s="6" t="s">
        <v>39</v>
      </c>
      <c r="H93" s="31" t="s">
        <v>161</v>
      </c>
      <c r="I93" s="6" t="s">
        <v>163</v>
      </c>
      <c r="J93" s="8"/>
      <c r="K93" s="4">
        <v>37908</v>
      </c>
      <c r="L93" s="4">
        <f t="shared" si="3"/>
        <v>0</v>
      </c>
      <c r="M93" s="23">
        <v>0.2</v>
      </c>
      <c r="N93" s="4">
        <f t="shared" si="4"/>
        <v>0</v>
      </c>
      <c r="O93" s="4">
        <f t="shared" si="5"/>
        <v>0</v>
      </c>
    </row>
    <row r="94" spans="1:15" customFormat="1" ht="72" outlineLevel="2">
      <c r="A94" s="27" t="s">
        <v>108</v>
      </c>
      <c r="B94" s="6" t="s">
        <v>23</v>
      </c>
      <c r="C94" s="3">
        <v>90</v>
      </c>
      <c r="D94" s="6" t="s">
        <v>84</v>
      </c>
      <c r="E94" s="42" t="s">
        <v>261</v>
      </c>
      <c r="F94" s="6" t="s">
        <v>4</v>
      </c>
      <c r="G94" s="6" t="s">
        <v>7</v>
      </c>
      <c r="H94" s="31" t="s">
        <v>162</v>
      </c>
      <c r="I94" s="6" t="s">
        <v>163</v>
      </c>
      <c r="J94" s="8"/>
      <c r="K94" s="4">
        <v>48200</v>
      </c>
      <c r="L94" s="4">
        <f t="shared" si="3"/>
        <v>0</v>
      </c>
      <c r="M94" s="23">
        <v>0.2</v>
      </c>
      <c r="N94" s="4">
        <f t="shared" si="4"/>
        <v>0</v>
      </c>
      <c r="O94" s="4">
        <f t="shared" si="5"/>
        <v>0</v>
      </c>
    </row>
    <row r="95" spans="1:15" ht="72.75" outlineLevel="2" thickBot="1">
      <c r="A95" s="27" t="s">
        <v>108</v>
      </c>
      <c r="B95" s="6" t="s">
        <v>23</v>
      </c>
      <c r="C95" s="3">
        <v>91</v>
      </c>
      <c r="D95" s="6" t="s">
        <v>84</v>
      </c>
      <c r="E95" s="42" t="s">
        <v>262</v>
      </c>
      <c r="F95" s="6" t="s">
        <v>4</v>
      </c>
      <c r="G95" s="6" t="s">
        <v>39</v>
      </c>
      <c r="H95" s="31" t="s">
        <v>162</v>
      </c>
      <c r="I95" s="6" t="s">
        <v>163</v>
      </c>
      <c r="J95" s="8"/>
      <c r="K95" s="4">
        <v>31330</v>
      </c>
      <c r="L95" s="34">
        <f t="shared" si="3"/>
        <v>0</v>
      </c>
      <c r="M95" s="35">
        <v>0.2</v>
      </c>
      <c r="N95" s="34">
        <f t="shared" si="4"/>
        <v>0</v>
      </c>
      <c r="O95" s="34">
        <f t="shared" si="5"/>
        <v>0</v>
      </c>
    </row>
    <row r="96" spans="1:15" customFormat="1" ht="15.75" thickBot="1">
      <c r="A96" s="36" t="s">
        <v>109</v>
      </c>
      <c r="B96" s="37"/>
      <c r="C96" s="37"/>
      <c r="D96" s="37"/>
      <c r="E96" s="37"/>
      <c r="F96" s="37"/>
      <c r="G96" s="37"/>
      <c r="H96" s="37"/>
      <c r="I96" s="37"/>
      <c r="J96" s="37"/>
      <c r="K96" s="38"/>
      <c r="L96" s="28">
        <f>SUBTOTAL(9,L5:L95)</f>
        <v>0</v>
      </c>
      <c r="M96" s="29"/>
      <c r="N96" s="30">
        <f>SUBTOTAL(9,N5:N95)</f>
        <v>0</v>
      </c>
      <c r="O96" s="30">
        <f>SUBTOTAL(9,O5:O95)</f>
        <v>0</v>
      </c>
    </row>
    <row r="97" spans="1:15" customFormat="1" ht="15.75" thickBot="1">
      <c r="A97" s="36" t="s">
        <v>167</v>
      </c>
      <c r="B97" s="37"/>
      <c r="C97" s="37"/>
      <c r="D97" s="37"/>
      <c r="E97" s="37"/>
      <c r="F97" s="37"/>
      <c r="G97" s="37"/>
      <c r="H97" s="37"/>
      <c r="I97" s="37"/>
      <c r="J97" s="37"/>
      <c r="K97" s="38"/>
      <c r="L97" s="28">
        <f>SUBTOTAL(9,L5:L96)</f>
        <v>0</v>
      </c>
      <c r="M97" s="29"/>
      <c r="N97" s="30">
        <f>SUBTOTAL(9,N5:N96)</f>
        <v>0</v>
      </c>
      <c r="O97" s="30"/>
    </row>
  </sheetData>
  <mergeCells count="5">
    <mergeCell ref="A96:K96"/>
    <mergeCell ref="A97:K97"/>
    <mergeCell ref="A1:O1"/>
    <mergeCell ref="A2:O2"/>
    <mergeCell ref="A3:O3"/>
  </mergeCells>
  <pageMargins left="0.7" right="0.7" top="0.75" bottom="0.75" header="0.3" footer="0.3"/>
  <pageSetup paperSize="8" scale="7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2"/>
  <sheetViews>
    <sheetView workbookViewId="0">
      <selection activeCell="C4" sqref="C4"/>
    </sheetView>
  </sheetViews>
  <sheetFormatPr defaultRowHeight="15"/>
  <cols>
    <col min="1" max="1" width="12.7109375" customWidth="1"/>
    <col min="2" max="2" width="18.140625" style="15" customWidth="1"/>
    <col min="3" max="3" width="29.42578125" style="10" customWidth="1"/>
    <col min="4" max="4" width="11.42578125" customWidth="1"/>
  </cols>
  <sheetData>
    <row r="1" spans="1:4">
      <c r="A1" t="s">
        <v>96</v>
      </c>
      <c r="B1" s="19">
        <v>6786892550.8400059</v>
      </c>
    </row>
    <row r="3" spans="1:4">
      <c r="B3" s="18" t="s">
        <v>97</v>
      </c>
      <c r="C3" s="6" t="s">
        <v>98</v>
      </c>
      <c r="D3" s="6" t="s">
        <v>99</v>
      </c>
    </row>
    <row r="4" spans="1:4">
      <c r="A4" s="6">
        <v>1</v>
      </c>
      <c r="B4" s="18" t="s">
        <v>10</v>
      </c>
      <c r="C4" s="5">
        <v>1219231784.8900003</v>
      </c>
      <c r="D4" s="12">
        <f>C4/$C$32</f>
        <v>0.17964506963339183</v>
      </c>
    </row>
    <row r="5" spans="1:4">
      <c r="A5" s="6">
        <v>2</v>
      </c>
      <c r="B5" s="18" t="s">
        <v>18</v>
      </c>
      <c r="C5" s="5">
        <v>1164677148.0000012</v>
      </c>
      <c r="D5" s="12">
        <f>C5/$B$1</f>
        <v>0.17160683468546301</v>
      </c>
    </row>
    <row r="6" spans="1:4">
      <c r="A6" s="6">
        <v>3</v>
      </c>
      <c r="B6" s="18" t="s">
        <v>86</v>
      </c>
      <c r="C6" s="5">
        <v>934563507.10999954</v>
      </c>
      <c r="D6" s="12">
        <f t="shared" ref="D6:D31" si="0">C6/$B$1</f>
        <v>0.13770123810112916</v>
      </c>
    </row>
    <row r="7" spans="1:4">
      <c r="A7" s="6">
        <v>4</v>
      </c>
      <c r="B7" s="16" t="s">
        <v>3</v>
      </c>
      <c r="C7" s="5">
        <v>772227098.75999999</v>
      </c>
      <c r="D7" s="12">
        <f t="shared" si="0"/>
        <v>0.11378213121473719</v>
      </c>
    </row>
    <row r="8" spans="1:4">
      <c r="A8" s="6">
        <v>5</v>
      </c>
      <c r="B8" s="18" t="s">
        <v>12</v>
      </c>
      <c r="C8" s="5">
        <v>747708679.58000004</v>
      </c>
      <c r="D8" s="12">
        <f t="shared" si="0"/>
        <v>0.11016951778431457</v>
      </c>
    </row>
    <row r="9" spans="1:4" ht="17.25" customHeight="1">
      <c r="A9" s="6">
        <v>6</v>
      </c>
      <c r="B9" s="18" t="s">
        <v>15</v>
      </c>
      <c r="C9" s="5">
        <v>439475777.16999996</v>
      </c>
      <c r="D9" s="12">
        <f t="shared" si="0"/>
        <v>6.4753607616140407E-2</v>
      </c>
    </row>
    <row r="10" spans="1:4">
      <c r="A10" s="6">
        <v>7</v>
      </c>
      <c r="B10" s="20" t="s">
        <v>20</v>
      </c>
      <c r="C10" s="5">
        <v>420402230</v>
      </c>
      <c r="D10" s="12">
        <f t="shared" si="0"/>
        <v>6.1943257072482646E-2</v>
      </c>
    </row>
    <row r="11" spans="1:4">
      <c r="A11" s="6">
        <v>8</v>
      </c>
      <c r="B11" s="18" t="s">
        <v>6</v>
      </c>
      <c r="C11" s="5">
        <v>295831899</v>
      </c>
      <c r="D11" s="12">
        <f t="shared" si="0"/>
        <v>4.3588711149314605E-2</v>
      </c>
    </row>
    <row r="12" spans="1:4">
      <c r="A12" s="6">
        <v>9</v>
      </c>
      <c r="B12" s="18" t="s">
        <v>8</v>
      </c>
      <c r="C12" s="5">
        <v>199999848</v>
      </c>
      <c r="D12" s="12">
        <f t="shared" si="0"/>
        <v>2.946854491975805E-2</v>
      </c>
    </row>
    <row r="13" spans="1:4">
      <c r="A13" s="6">
        <v>10</v>
      </c>
      <c r="B13" s="18" t="s">
        <v>5</v>
      </c>
      <c r="C13" s="5">
        <v>126716354.72</v>
      </c>
      <c r="D13" s="12">
        <f t="shared" si="0"/>
        <v>1.8670747145439405E-2</v>
      </c>
    </row>
    <row r="14" spans="1:4">
      <c r="A14" s="6">
        <v>11</v>
      </c>
      <c r="B14" s="18" t="s">
        <v>93</v>
      </c>
      <c r="C14" s="5">
        <v>84944900</v>
      </c>
      <c r="D14" s="12">
        <f t="shared" si="0"/>
        <v>1.2516022518948892E-2</v>
      </c>
    </row>
    <row r="15" spans="1:4">
      <c r="A15" s="6">
        <v>12</v>
      </c>
      <c r="B15" s="18" t="s">
        <v>95</v>
      </c>
      <c r="C15" s="5">
        <v>76516600</v>
      </c>
      <c r="D15" s="12">
        <f t="shared" si="0"/>
        <v>1.1274172889407189E-2</v>
      </c>
    </row>
    <row r="16" spans="1:4">
      <c r="A16" s="6">
        <v>13</v>
      </c>
      <c r="B16" s="18" t="s">
        <v>94</v>
      </c>
      <c r="C16" s="5">
        <v>55540800</v>
      </c>
      <c r="D16" s="12">
        <f t="shared" si="0"/>
        <v>8.1835390178861423E-3</v>
      </c>
    </row>
    <row r="17" spans="1:4">
      <c r="A17" s="6">
        <v>14</v>
      </c>
      <c r="B17" s="18" t="s">
        <v>13</v>
      </c>
      <c r="C17" s="5">
        <v>48216077.560000002</v>
      </c>
      <c r="D17" s="12">
        <f t="shared" si="0"/>
        <v>7.1042936364201547E-3</v>
      </c>
    </row>
    <row r="18" spans="1:4">
      <c r="A18" s="6">
        <v>15</v>
      </c>
      <c r="B18" s="18" t="s">
        <v>90</v>
      </c>
      <c r="C18" s="5">
        <v>46057192</v>
      </c>
      <c r="D18" s="12">
        <f t="shared" si="0"/>
        <v>6.7861973141595637E-3</v>
      </c>
    </row>
    <row r="19" spans="1:4">
      <c r="A19" s="6">
        <v>16</v>
      </c>
      <c r="B19" s="18" t="s">
        <v>92</v>
      </c>
      <c r="C19" s="5">
        <v>22296987.199999999</v>
      </c>
      <c r="D19" s="12">
        <f t="shared" si="0"/>
        <v>3.2853013412213706E-3</v>
      </c>
    </row>
    <row r="20" spans="1:4">
      <c r="A20" s="6">
        <v>17</v>
      </c>
      <c r="B20" s="20" t="s">
        <v>17</v>
      </c>
      <c r="C20" s="5">
        <v>20487565</v>
      </c>
      <c r="D20" s="12">
        <f t="shared" si="0"/>
        <v>3.0186959417037298E-3</v>
      </c>
    </row>
    <row r="21" spans="1:4">
      <c r="A21" s="6">
        <v>18</v>
      </c>
      <c r="B21" s="18" t="s">
        <v>85</v>
      </c>
      <c r="C21" s="4">
        <v>18267940</v>
      </c>
      <c r="D21" s="12">
        <f t="shared" si="0"/>
        <v>2.691650098061299E-3</v>
      </c>
    </row>
    <row r="22" spans="1:4">
      <c r="A22" s="6">
        <v>19</v>
      </c>
      <c r="B22" s="18" t="s">
        <v>88</v>
      </c>
      <c r="C22" s="5">
        <v>17297120</v>
      </c>
      <c r="D22" s="12">
        <f t="shared" si="0"/>
        <v>2.5486067254533382E-3</v>
      </c>
    </row>
    <row r="23" spans="1:4">
      <c r="A23" s="6">
        <v>20</v>
      </c>
      <c r="B23" s="17" t="s">
        <v>22</v>
      </c>
      <c r="C23" s="5">
        <v>14351662</v>
      </c>
      <c r="D23" s="12">
        <f t="shared" si="0"/>
        <v>2.1146145887080106E-3</v>
      </c>
    </row>
    <row r="24" spans="1:4">
      <c r="A24" s="6">
        <v>21</v>
      </c>
      <c r="B24" s="18" t="s">
        <v>9</v>
      </c>
      <c r="C24" s="5">
        <v>12885051</v>
      </c>
      <c r="D24" s="12">
        <f t="shared" si="0"/>
        <v>1.8985199638095393E-3</v>
      </c>
    </row>
    <row r="25" spans="1:4">
      <c r="A25" s="6">
        <v>22</v>
      </c>
      <c r="B25" s="18" t="s">
        <v>16</v>
      </c>
      <c r="C25" s="5">
        <v>12253753</v>
      </c>
      <c r="D25" s="12">
        <f t="shared" si="0"/>
        <v>1.8055027257626714E-3</v>
      </c>
    </row>
    <row r="26" spans="1:4">
      <c r="A26" s="6">
        <v>23</v>
      </c>
      <c r="B26" s="18" t="s">
        <v>91</v>
      </c>
      <c r="C26" s="5">
        <v>9999176</v>
      </c>
      <c r="D26" s="12">
        <f t="shared" si="0"/>
        <v>1.4733069552961191E-3</v>
      </c>
    </row>
    <row r="27" spans="1:4">
      <c r="A27" s="6">
        <v>24</v>
      </c>
      <c r="B27" s="18" t="s">
        <v>89</v>
      </c>
      <c r="C27" s="5">
        <v>9635482</v>
      </c>
      <c r="D27" s="12">
        <f t="shared" si="0"/>
        <v>1.4197192496892303E-3</v>
      </c>
    </row>
    <row r="28" spans="1:4">
      <c r="A28" s="6">
        <v>25</v>
      </c>
      <c r="B28" s="18" t="s">
        <v>19</v>
      </c>
      <c r="C28" s="5">
        <v>7782670</v>
      </c>
      <c r="D28" s="12">
        <f t="shared" si="0"/>
        <v>1.146720673960979E-3</v>
      </c>
    </row>
    <row r="29" spans="1:4">
      <c r="A29" s="6">
        <v>26</v>
      </c>
      <c r="B29" s="17" t="s">
        <v>11</v>
      </c>
      <c r="C29" s="5">
        <v>5022305</v>
      </c>
      <c r="D29" s="12">
        <f t="shared" si="0"/>
        <v>7.4000066486663255E-4</v>
      </c>
    </row>
    <row r="30" spans="1:4">
      <c r="A30" s="6">
        <v>27</v>
      </c>
      <c r="B30" s="18" t="s">
        <v>21</v>
      </c>
      <c r="C30" s="5">
        <v>2849718.9</v>
      </c>
      <c r="D30" s="12">
        <f t="shared" si="0"/>
        <v>4.1988566617977378E-4</v>
      </c>
    </row>
    <row r="31" spans="1:4">
      <c r="A31" s="6">
        <v>28</v>
      </c>
      <c r="B31" s="18" t="s">
        <v>87</v>
      </c>
      <c r="C31" s="5">
        <v>1653223.95</v>
      </c>
      <c r="D31" s="12">
        <f t="shared" si="0"/>
        <v>2.4359070629391096E-4</v>
      </c>
    </row>
    <row r="32" spans="1:4" ht="30.75" customHeight="1">
      <c r="C32" s="13">
        <f>SUM(C4:C31)</f>
        <v>6786892550.8400011</v>
      </c>
      <c r="D32" s="14">
        <f>SUM(D4:D31)</f>
        <v>0.99999999999999922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specifikacija materijala</vt:lpstr>
      <vt:lpstr>po dobavljačima</vt:lpstr>
      <vt:lpstr>'specifikacija materijala'!Print_Titles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cp:lastPrinted>2021-07-23T07:36:35Z</cp:lastPrinted>
  <dcterms:created xsi:type="dcterms:W3CDTF">2021-06-18T20:01:58Z</dcterms:created>
  <dcterms:modified xsi:type="dcterms:W3CDTF">2021-08-16T14:05:49Z</dcterms:modified>
</cp:coreProperties>
</file>