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Ino-pharm" sheetId="1" r:id="rId1"/>
  </sheets>
  <definedNames>
    <definedName name="_Hlk74924648" localSheetId="0">'Specifikacija Ino-pharm'!$B$22</definedName>
  </definedNames>
  <calcPr fullCalcOnLoad="1"/>
</workbook>
</file>

<file path=xl/sharedStrings.xml><?xml version="1.0" encoding="utf-8"?>
<sst xmlns="http://schemas.openxmlformats.org/spreadsheetml/2006/main" count="100" uniqueCount="82">
  <si>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</si>
  <si>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</si>
  <si>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</si>
  <si>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</si>
  <si>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</si>
  <si>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</si>
  <si>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</si>
  <si>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</si>
  <si>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</si>
  <si>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</si>
  <si>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</si>
  <si>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</si>
  <si>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</si>
  <si>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</si>
  <si>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</si>
  <si>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koncentrat za rastvor za infuziju</t>
  </si>
  <si>
    <t>bočica</t>
  </si>
  <si>
    <t>kapsula</t>
  </si>
  <si>
    <t>INO-PHARM D.O.O.</t>
  </si>
  <si>
    <t>cerliponaza alfa za lečenje infantilnog oblika neuronske ceroidne lipofuscinoze CLN2</t>
  </si>
  <si>
    <t>Brineura</t>
  </si>
  <si>
    <t>Biomarin International Limited, Irska</t>
  </si>
  <si>
    <t>prašak sa rastvaračem za intraventrikularnu infuziju</t>
  </si>
  <si>
    <t>2 po150 mg</t>
  </si>
  <si>
    <t>set</t>
  </si>
  <si>
    <t>mercaptamin kapsule za lečenje cistinoze</t>
  </si>
  <si>
    <t>Cystagon</t>
  </si>
  <si>
    <t>Recordati Rare Diseases, Francuska</t>
  </si>
  <si>
    <t>150 mg</t>
  </si>
  <si>
    <t>mercaptamin, za lečenje cistinoze oka</t>
  </si>
  <si>
    <t>Cystadrops</t>
  </si>
  <si>
    <t>rastvor za kapi za oči</t>
  </si>
  <si>
    <t>3,8 mg/ml</t>
  </si>
  <si>
    <t>kutija</t>
  </si>
  <si>
    <t>elosulfaze alfa</t>
  </si>
  <si>
    <t>Vimizim</t>
  </si>
  <si>
    <t>1 mg/ml; 5ml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</si>
  <si>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</si>
  <si>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</si>
  <si>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</si>
  <si>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</si>
  <si>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</si>
  <si>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</si>
  <si>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tableta za oralni rastvor</t>
  </si>
  <si>
    <t>100 mg</t>
  </si>
  <si>
    <t>vandetanib 300 mg, za lečenje medularnog karcinom štitaste žlezde</t>
  </si>
  <si>
    <t>Caprelsa</t>
  </si>
  <si>
    <t>Genzyme Ltd, UK- Genzyme Ireland, Ltd, Irska</t>
  </si>
  <si>
    <t>tableta</t>
  </si>
  <si>
    <t>300 mg</t>
  </si>
  <si>
    <t>vandetanib 100 mg, za lečenje medularnog karcinom štitaste žlezde</t>
  </si>
  <si>
    <t>Ikatibant</t>
  </si>
  <si>
    <t>Firrazyr</t>
  </si>
  <si>
    <t>Shire Pharmaceuticals, Irska</t>
  </si>
  <si>
    <t>rastvor za injekciju</t>
  </si>
  <si>
    <t>30 mg/3 ml</t>
  </si>
  <si>
    <t>injekcioni špric</t>
  </si>
  <si>
    <t>conestat alfa, za lečenje hereditarnog angioedema</t>
  </si>
  <si>
    <t>Ruconest</t>
  </si>
  <si>
    <t>Pharming Technologies B.V., Holandija</t>
  </si>
  <si>
    <t>prašak i rastvarač za rastvor za injekciju</t>
  </si>
  <si>
    <t>2100 U</t>
  </si>
  <si>
    <t>velmanaze alfa</t>
  </si>
  <si>
    <t>Lamzede</t>
  </si>
  <si>
    <t>Chiesi Farmaceutici S.p.A, Italija</t>
  </si>
  <si>
    <t>prašak za rastvor za injekciju</t>
  </si>
  <si>
    <t>10mg</t>
  </si>
  <si>
    <t>lanadelumab</t>
  </si>
  <si>
    <t>Takhzyro</t>
  </si>
  <si>
    <t xml:space="preserve">rastvor za injekciju </t>
  </si>
  <si>
    <t>0055012</t>
  </si>
  <si>
    <t>0055009</t>
  </si>
  <si>
    <t>005013</t>
  </si>
  <si>
    <t>RB00003</t>
  </si>
  <si>
    <t>RB00001</t>
  </si>
  <si>
    <t>RB00007</t>
  </si>
  <si>
    <t>RB00004</t>
  </si>
  <si>
    <t>RB00002</t>
  </si>
  <si>
    <t>TU00002</t>
  </si>
  <si>
    <t>TU00001</t>
  </si>
  <si>
    <t>HAE0001</t>
  </si>
  <si>
    <t>RB00028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</si>
</sst>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7">
      <selection activeCell="C16" sqref="C1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s="6" customFormat="1" ht="45.75" customHeight="1">
      <c r="A5" s="12" t="s">
        <v>8</v>
      </c>
      <c r="B5" s="12" t="s">
        <v>9</v>
      </c>
      <c r="C5" s="13" t="s">
        <v>14</v>
      </c>
      <c r="D5" s="14" t="s">
        <v>7</v>
      </c>
      <c r="E5" s="14" t="s">
        <v>1</v>
      </c>
      <c r="F5" s="14" t="s">
        <v>0</v>
      </c>
      <c r="G5" s="14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7">
        <v>2</v>
      </c>
      <c r="B6" s="18" t="s">
        <v>19</v>
      </c>
      <c r="C6" s="19" t="s">
        <v>73</v>
      </c>
      <c r="D6" s="17" t="s">
        <v>20</v>
      </c>
      <c r="E6" s="17" t="s">
        <v>21</v>
      </c>
      <c r="F6" s="18" t="s">
        <v>22</v>
      </c>
      <c r="G6" s="18" t="s">
        <v>23</v>
      </c>
      <c r="H6" s="18" t="s">
        <v>24</v>
      </c>
      <c r="I6" s="21"/>
      <c r="J6" s="20">
        <v>2558036.8</v>
      </c>
      <c r="K6" s="11">
        <f>I6*J6</f>
        <v>0</v>
      </c>
    </row>
    <row r="7" spans="1:11" s="6" customFormat="1" ht="45.75" customHeight="1">
      <c r="A7" s="17">
        <v>5</v>
      </c>
      <c r="B7" s="18" t="s">
        <v>25</v>
      </c>
      <c r="C7" s="19" t="s">
        <v>74</v>
      </c>
      <c r="D7" s="17" t="s">
        <v>26</v>
      </c>
      <c r="E7" s="17" t="s">
        <v>27</v>
      </c>
      <c r="F7" s="18" t="s">
        <v>17</v>
      </c>
      <c r="G7" s="18" t="s">
        <v>28</v>
      </c>
      <c r="H7" s="18" t="s">
        <v>17</v>
      </c>
      <c r="I7" s="21"/>
      <c r="J7" s="20">
        <v>620</v>
      </c>
      <c r="K7" s="11">
        <f>I7*J7</f>
        <v>0</v>
      </c>
    </row>
    <row r="8" spans="1:11" s="6" customFormat="1" ht="45.75" customHeight="1">
      <c r="A8" s="17">
        <v>6</v>
      </c>
      <c r="B8" s="18" t="s">
        <v>29</v>
      </c>
      <c r="C8" s="19" t="s">
        <v>75</v>
      </c>
      <c r="D8" s="17" t="s">
        <v>30</v>
      </c>
      <c r="E8" s="17" t="s">
        <v>27</v>
      </c>
      <c r="F8" s="18" t="s">
        <v>31</v>
      </c>
      <c r="G8" s="18" t="s">
        <v>32</v>
      </c>
      <c r="H8" s="18" t="s">
        <v>33</v>
      </c>
      <c r="I8" s="21"/>
      <c r="J8" s="20">
        <v>136899.64</v>
      </c>
      <c r="K8" s="11">
        <f>I8*J8</f>
        <v>0</v>
      </c>
    </row>
    <row r="9" spans="1:11" s="6" customFormat="1" ht="45.75" customHeight="1">
      <c r="A9" s="17">
        <v>8</v>
      </c>
      <c r="B9" s="18" t="s">
        <v>34</v>
      </c>
      <c r="C9" s="19" t="s">
        <v>70</v>
      </c>
      <c r="D9" s="17" t="s">
        <v>35</v>
      </c>
      <c r="E9" s="17" t="s">
        <v>21</v>
      </c>
      <c r="F9" s="18" t="s">
        <v>15</v>
      </c>
      <c r="G9" s="18" t="s">
        <v>36</v>
      </c>
      <c r="H9" s="18" t="s">
        <v>16</v>
      </c>
      <c r="I9" s="21"/>
      <c r="J9" s="20">
        <v>91048.9</v>
      </c>
      <c r="K9" s="11">
        <f>I9*J9</f>
        <v>0</v>
      </c>
    </row>
    <row r="10" spans="1:11" s="6" customFormat="1" ht="45.75" customHeight="1">
      <c r="A10" s="17">
        <v>10</v>
      </c>
      <c r="B10" s="18" t="s">
        <v>37</v>
      </c>
      <c r="C10" s="19" t="s">
        <v>76</v>
      </c>
      <c r="D10" s="17" t="s">
        <v>38</v>
      </c>
      <c r="E10" s="17" t="s">
        <v>39</v>
      </c>
      <c r="F10" s="18" t="s">
        <v>15</v>
      </c>
      <c r="G10" s="18" t="s">
        <v>40</v>
      </c>
      <c r="H10" s="18" t="s">
        <v>16</v>
      </c>
      <c r="I10" s="21"/>
      <c r="J10" s="20">
        <v>740807.18</v>
      </c>
      <c r="K10" s="11">
        <f>I10*J10</f>
        <v>0</v>
      </c>
    </row>
    <row r="11" spans="1:11" s="6" customFormat="1" ht="45.75" customHeight="1">
      <c r="A11" s="17">
        <v>11</v>
      </c>
      <c r="B11" s="18" t="s">
        <v>41</v>
      </c>
      <c r="C11" s="19" t="s">
        <v>77</v>
      </c>
      <c r="D11" s="17" t="s">
        <v>42</v>
      </c>
      <c r="E11" s="17" t="s">
        <v>21</v>
      </c>
      <c r="F11" s="18" t="s">
        <v>43</v>
      </c>
      <c r="G11" s="18" t="s">
        <v>44</v>
      </c>
      <c r="H11" s="18" t="s">
        <v>43</v>
      </c>
      <c r="I11" s="22"/>
      <c r="J11" s="20">
        <v>2989.53</v>
      </c>
      <c r="K11" s="11">
        <f aca="true" t="shared" si="0" ref="K11:K17">I11*J11</f>
        <v>0</v>
      </c>
    </row>
    <row r="12" spans="1:11" s="6" customFormat="1" ht="45.75" customHeight="1">
      <c r="A12" s="17">
        <v>16</v>
      </c>
      <c r="B12" s="17" t="s">
        <v>45</v>
      </c>
      <c r="C12" s="19" t="s">
        <v>78</v>
      </c>
      <c r="D12" s="17" t="s">
        <v>46</v>
      </c>
      <c r="E12" s="17" t="s">
        <v>47</v>
      </c>
      <c r="F12" s="18" t="s">
        <v>48</v>
      </c>
      <c r="G12" s="18" t="s">
        <v>49</v>
      </c>
      <c r="H12" s="18" t="s">
        <v>48</v>
      </c>
      <c r="I12" s="22"/>
      <c r="J12" s="20">
        <v>20668.87</v>
      </c>
      <c r="K12" s="11">
        <f t="shared" si="0"/>
        <v>0</v>
      </c>
    </row>
    <row r="13" spans="1:11" s="6" customFormat="1" ht="45.75" customHeight="1">
      <c r="A13" s="17">
        <v>17</v>
      </c>
      <c r="B13" s="18" t="s">
        <v>50</v>
      </c>
      <c r="C13" s="19" t="s">
        <v>79</v>
      </c>
      <c r="D13" s="17" t="s">
        <v>46</v>
      </c>
      <c r="E13" s="17" t="s">
        <v>47</v>
      </c>
      <c r="F13" s="18" t="s">
        <v>48</v>
      </c>
      <c r="G13" s="18" t="s">
        <v>44</v>
      </c>
      <c r="H13" s="18" t="s">
        <v>48</v>
      </c>
      <c r="I13" s="22"/>
      <c r="J13" s="20">
        <v>7498.87</v>
      </c>
      <c r="K13" s="11">
        <f t="shared" si="0"/>
        <v>0</v>
      </c>
    </row>
    <row r="14" spans="1:11" s="6" customFormat="1" ht="45.75" customHeight="1">
      <c r="A14" s="17">
        <v>29</v>
      </c>
      <c r="B14" s="18" t="s">
        <v>51</v>
      </c>
      <c r="C14" s="19" t="s">
        <v>71</v>
      </c>
      <c r="D14" s="17" t="s">
        <v>52</v>
      </c>
      <c r="E14" s="17" t="s">
        <v>53</v>
      </c>
      <c r="F14" s="18" t="s">
        <v>54</v>
      </c>
      <c r="G14" s="18" t="s">
        <v>55</v>
      </c>
      <c r="H14" s="18" t="s">
        <v>56</v>
      </c>
      <c r="I14" s="22"/>
      <c r="J14" s="20">
        <v>183903.4</v>
      </c>
      <c r="K14" s="11">
        <f t="shared" si="0"/>
        <v>0</v>
      </c>
    </row>
    <row r="15" spans="1:11" s="6" customFormat="1" ht="45.75" customHeight="1">
      <c r="A15" s="17">
        <v>30</v>
      </c>
      <c r="B15" s="18" t="s">
        <v>57</v>
      </c>
      <c r="C15" s="19" t="s">
        <v>80</v>
      </c>
      <c r="D15" s="17" t="s">
        <v>58</v>
      </c>
      <c r="E15" s="17" t="s">
        <v>59</v>
      </c>
      <c r="F15" s="18" t="s">
        <v>60</v>
      </c>
      <c r="G15" s="18" t="s">
        <v>61</v>
      </c>
      <c r="H15" s="18" t="s">
        <v>16</v>
      </c>
      <c r="I15" s="22"/>
      <c r="J15" s="20">
        <v>86437</v>
      </c>
      <c r="K15" s="11">
        <f t="shared" si="0"/>
        <v>0</v>
      </c>
    </row>
    <row r="16" spans="1:11" s="6" customFormat="1" ht="45.75" customHeight="1">
      <c r="A16" s="17">
        <v>35</v>
      </c>
      <c r="B16" s="18" t="s">
        <v>62</v>
      </c>
      <c r="C16" s="19" t="s">
        <v>81</v>
      </c>
      <c r="D16" s="17" t="s">
        <v>63</v>
      </c>
      <c r="E16" s="17" t="s">
        <v>64</v>
      </c>
      <c r="F16" s="18" t="s">
        <v>65</v>
      </c>
      <c r="G16" s="18" t="s">
        <v>66</v>
      </c>
      <c r="H16" s="18" t="s">
        <v>16</v>
      </c>
      <c r="I16" s="22"/>
      <c r="J16" s="20">
        <v>130043.54</v>
      </c>
      <c r="K16" s="11">
        <f t="shared" si="0"/>
        <v>0</v>
      </c>
    </row>
    <row r="17" spans="1:11" s="6" customFormat="1" ht="45.75" customHeight="1">
      <c r="A17" s="17">
        <v>50</v>
      </c>
      <c r="B17" s="18" t="s">
        <v>67</v>
      </c>
      <c r="C17" s="19" t="s">
        <v>72</v>
      </c>
      <c r="D17" s="17" t="s">
        <v>68</v>
      </c>
      <c r="E17" s="17" t="s">
        <v>53</v>
      </c>
      <c r="F17" s="18" t="s">
        <v>69</v>
      </c>
      <c r="G17" s="18" t="s">
        <v>49</v>
      </c>
      <c r="H17" s="18" t="s">
        <v>16</v>
      </c>
      <c r="I17" s="22"/>
      <c r="J17" s="20">
        <v>1503048.8</v>
      </c>
      <c r="K17" s="11">
        <f t="shared" si="0"/>
        <v>0</v>
      </c>
    </row>
    <row r="18" spans="1:11" ht="18" customHeight="1">
      <c r="A18" s="23" t="s">
        <v>11</v>
      </c>
      <c r="B18" s="23"/>
      <c r="C18" s="23"/>
      <c r="D18" s="23"/>
      <c r="E18" s="23"/>
      <c r="F18" s="23"/>
      <c r="G18" s="23"/>
      <c r="H18" s="24"/>
      <c r="I18" s="24"/>
      <c r="J18" s="24"/>
      <c r="K18" s="15">
        <f>SUM(K6:K17)</f>
        <v>0</v>
      </c>
    </row>
    <row r="19" spans="1:11" ht="18" customHeight="1">
      <c r="A19" s="23" t="s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16">
        <f>K18*0.1</f>
        <v>0</v>
      </c>
    </row>
    <row r="20" spans="1:11" ht="18" customHeight="1">
      <c r="A20" s="23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16">
        <f>SUM(K18:K19)</f>
        <v>0</v>
      </c>
    </row>
    <row r="21" ht="12.75" hidden="1">
      <c r="K21" s="5">
        <v>0.1</v>
      </c>
    </row>
  </sheetData>
  <sheetProtection/>
  <mergeCells count="5">
    <mergeCell ref="A20:J20"/>
    <mergeCell ref="A19:J19"/>
    <mergeCell ref="A18:J18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2021-07-09T11:57:28Z</dcterms:modified>
  <cp:category/>
  <cp:version/>
  <cp:contentType/>
  <cp:contentStatus/>
</cp:coreProperties>
</file>