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edica linea phar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<sst xmlns="http://schemas.openxmlformats.org/spreadsheetml/2006/main" count="36" uniqueCount="35">
  <si>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</si>
  <si>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</si>
  <si>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</si>
  <si>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</si>
  <si>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</si>
  <si>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</si>
  <si>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</si>
  <si>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</si>
  <si>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</si>
  <si>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</si>
  <si>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</si>
  <si>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</si>
  <si>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комад</t>
  </si>
  <si>
    <t>Број партије/позиције</t>
  </si>
  <si>
    <t>Шифре</t>
  </si>
  <si>
    <t xml:space="preserve">Назив добављача: MEDICA LINEA PHARM d.o.o. </t>
  </si>
  <si>
    <t>Каротидни стент (монораил – рапид еxцханге систем) са дуплом, микро и макро мрежицом, израђени од нитинола за третман високо ембологених лезија са ћелијама затвореног дизајна</t>
  </si>
  <si>
    <t>Тврда жица - водич,  веће чврстине (стифф/халф стифф жица),  ангулираног (англед) врха са хидрофилним површним слојем</t>
  </si>
  <si>
    <t>STT21004</t>
  </si>
  <si>
    <t>BKT21005</t>
  </si>
  <si>
    <t>Уградни материјал: Укупна вредност уговора без ПДВ-а</t>
  </si>
  <si>
    <t>Уградни материјал: Износ ПДВ-а (10%)</t>
  </si>
  <si>
    <t>Уградни материјал: Укупна вредност уговора са ПДВ-а</t>
  </si>
  <si>
    <t>Потрошни материјал: Укупна вредност уговора без ПДВ-а</t>
  </si>
  <si>
    <t>Потрошни материјал: Износ ПДВ-а (20%)</t>
  </si>
  <si>
    <t>Потрошни материјал: Укупна вредност уговора са ПДВ-а</t>
  </si>
  <si>
    <t>Укупна вредност уговора без ПДВ-а</t>
  </si>
  <si>
    <t>Износ ПДВ-а</t>
  </si>
  <si>
    <t>Укупна вредност уговора  са ПДВ-ом</t>
  </si>
  <si>
    <t>Roadsaver Carotid Artery Stent System</t>
  </si>
  <si>
    <t>RDS-XXXX143RX</t>
  </si>
  <si>
    <t>MicroVention Europe, Francuska</t>
  </si>
  <si>
    <t>RADIFOCUS GUIDE WIRE M</t>
  </si>
  <si>
    <t>RF-PA35263M</t>
  </si>
  <si>
    <t>Terumo Europe NV, Belgija/Terumo Corporation, Japan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</si>
</sst>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C1">
      <selection activeCell="G6" sqref="G6"/>
    </sheetView>
  </sheetViews>
  <sheetFormatPr defaultColWidth="9.140625" defaultRowHeight="12.75"/>
  <cols>
    <col min="2" max="2" width="31.8515625" style="0" customWidth="1"/>
    <col min="3" max="3" width="16.140625" style="0" customWidth="1"/>
    <col min="4" max="4" width="10.57421875" style="0" customWidth="1"/>
    <col min="5" max="7" width="13.8515625" style="0" customWidth="1"/>
    <col min="8" max="8" width="11.8515625" style="0" customWidth="1"/>
    <col min="9" max="9" width="13.8515625" style="0" customWidth="1"/>
    <col min="11" max="13" width="14.421875" style="0" customWidth="1"/>
  </cols>
  <sheetData>
    <row r="1" spans="1:14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2"/>
    </row>
    <row r="5" spans="1:16" ht="45.75" customHeight="1">
      <c r="A5" s="7" t="s">
        <v>13</v>
      </c>
      <c r="B5" s="7" t="s">
        <v>2</v>
      </c>
      <c r="C5" s="7" t="s">
        <v>14</v>
      </c>
      <c r="D5" s="7" t="s">
        <v>3</v>
      </c>
      <c r="E5" s="7" t="s">
        <v>4</v>
      </c>
      <c r="F5" s="7" t="s">
        <v>1</v>
      </c>
      <c r="G5" s="7" t="s">
        <v>5</v>
      </c>
      <c r="H5" s="7" t="s">
        <v>6</v>
      </c>
      <c r="I5" s="7" t="s">
        <v>7</v>
      </c>
      <c r="J5" s="7" t="s">
        <v>9</v>
      </c>
      <c r="K5" s="7" t="s">
        <v>11</v>
      </c>
      <c r="L5" s="7" t="s">
        <v>8</v>
      </c>
      <c r="M5" s="7" t="s">
        <v>10</v>
      </c>
      <c r="P5" s="7"/>
    </row>
    <row r="6" spans="1:13" ht="75.75" customHeight="1">
      <c r="A6" s="3">
        <v>4</v>
      </c>
      <c r="B6" s="3" t="s">
        <v>16</v>
      </c>
      <c r="C6" s="3" t="s">
        <v>18</v>
      </c>
      <c r="D6" s="3" t="s">
        <v>12</v>
      </c>
      <c r="E6" s="3" t="s">
        <v>29</v>
      </c>
      <c r="F6" s="3" t="s">
        <v>30</v>
      </c>
      <c r="G6" s="3" t="s">
        <v>31</v>
      </c>
      <c r="H6" s="3">
        <v>70</v>
      </c>
      <c r="I6" s="4">
        <v>110000</v>
      </c>
      <c r="J6" s="5">
        <v>0.1</v>
      </c>
      <c r="K6" s="4">
        <f>I6*1.1</f>
        <v>121000.00000000001</v>
      </c>
      <c r="L6" s="4">
        <f>I6*H6</f>
        <v>7700000</v>
      </c>
      <c r="M6" s="4">
        <f>K6*H6</f>
        <v>8470000.000000002</v>
      </c>
    </row>
    <row r="7" spans="1:13" ht="57" customHeight="1">
      <c r="A7" s="3">
        <v>7</v>
      </c>
      <c r="B7" s="3" t="s">
        <v>17</v>
      </c>
      <c r="C7" s="3" t="s">
        <v>19</v>
      </c>
      <c r="D7" s="3" t="s">
        <v>12</v>
      </c>
      <c r="E7" s="3" t="s">
        <v>32</v>
      </c>
      <c r="F7" s="3" t="s">
        <v>33</v>
      </c>
      <c r="G7" s="3" t="s">
        <v>34</v>
      </c>
      <c r="H7" s="3">
        <v>350</v>
      </c>
      <c r="I7" s="4">
        <v>1700</v>
      </c>
      <c r="J7" s="5">
        <v>0.2</v>
      </c>
      <c r="K7" s="4">
        <f>I7*1.2</f>
        <v>2040</v>
      </c>
      <c r="L7" s="4">
        <f>I7*H7</f>
        <v>595000</v>
      </c>
      <c r="M7" s="4">
        <f>K7*H7</f>
        <v>714000</v>
      </c>
    </row>
    <row r="8" spans="1:13" ht="23.25" customHeight="1">
      <c r="A8" s="8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6">
        <f>L6</f>
        <v>7700000</v>
      </c>
    </row>
    <row r="9" spans="1:13" ht="23.25" customHeight="1">
      <c r="A9" s="8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6">
        <f>M8*0.1</f>
        <v>770000</v>
      </c>
    </row>
    <row r="10" spans="1:13" ht="23.25" customHeight="1">
      <c r="A10" s="8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6">
        <f>M8+M9</f>
        <v>8470000</v>
      </c>
    </row>
    <row r="11" spans="1:13" ht="23.25" customHeight="1">
      <c r="A11" s="8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6">
        <f>L7</f>
        <v>595000</v>
      </c>
    </row>
    <row r="12" spans="1:13" ht="23.25" customHeight="1">
      <c r="A12" s="8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6">
        <f>M11*0.2</f>
        <v>119000</v>
      </c>
    </row>
    <row r="13" spans="1:13" ht="23.25" customHeight="1">
      <c r="A13" s="8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6">
        <f>M11+M12</f>
        <v>714000</v>
      </c>
    </row>
    <row r="14" spans="1:13" ht="23.25" customHeight="1">
      <c r="A14" s="8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6">
        <f>M8+M11</f>
        <v>8295000</v>
      </c>
    </row>
    <row r="15" spans="1:13" ht="23.25" customHeight="1">
      <c r="A15" s="8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6">
        <f>M12+M9</f>
        <v>889000</v>
      </c>
    </row>
    <row r="16" spans="1:13" ht="23.25" customHeight="1">
      <c r="A16" s="8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6">
        <f>M14+M15</f>
        <v>9184000</v>
      </c>
    </row>
  </sheetData>
  <sheetProtection/>
  <mergeCells count="11">
    <mergeCell ref="A14:L14"/>
    <mergeCell ref="A15:L15"/>
    <mergeCell ref="A8:L8"/>
    <mergeCell ref="A16:L16"/>
    <mergeCell ref="A1:N1"/>
    <mergeCell ref="A3:K3"/>
    <mergeCell ref="A9:L9"/>
    <mergeCell ref="A10:L10"/>
    <mergeCell ref="A11:L11"/>
    <mergeCell ref="A12:L12"/>
    <mergeCell ref="A13:L13"/>
  </mergeCells>
  <conditionalFormatting sqref="C6:C7">
    <cfRule type="duplicateValues" priority="1" dxfId="0">
      <formula>AND(COUNTIF($C$6:$C$7,C6)&gt;1,NOT(ISBLANK(C6)))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2021-08-13T07:09:12Z</dcterms:modified>
  <cp:category/>
  <cp:version/>
  <cp:contentType/>
  <cp:contentStatus/>
</cp:coreProperties>
</file>