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pecifikacija lekova sa cenama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<sst xmlns="http://schemas.openxmlformats.org/spreadsheetml/2006/main" count="63" uniqueCount="52">
  <si>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rastvor za injekciju</t>
  </si>
  <si>
    <t>rastvor za injekciju u napunjenom injekcionom špricu</t>
  </si>
  <si>
    <t>koncentrat za rastvor za infuziju</t>
  </si>
  <si>
    <t>ampula</t>
  </si>
  <si>
    <t>bočica</t>
  </si>
  <si>
    <t>injekcioni špric</t>
  </si>
  <si>
    <t>50 mg</t>
  </si>
  <si>
    <t>10 mg</t>
  </si>
  <si>
    <t>500 mg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</si>
  <si>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</si>
  <si>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</si>
  <si>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</si>
  <si>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</si>
  <si>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</si>
  <si>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</si>
  <si>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</si>
  <si>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</si>
  <si>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</si>
  <si>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</si>
  <si>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metotreksat, napunjeni injekcioni špric, 12,5 mg</t>
  </si>
  <si>
    <t>12,5 mg</t>
  </si>
  <si>
    <t>prašak i rastvarač za rastvor za injekciju/ rastvor za injekciju/infuziju</t>
  </si>
  <si>
    <t>vinorelbin</t>
  </si>
  <si>
    <t>cisplatin</t>
  </si>
  <si>
    <t>rastvor za infuziju/ koncentrat za rastvor za infuziju</t>
  </si>
  <si>
    <t>kalcijum folinat, 50 mg</t>
  </si>
  <si>
    <t xml:space="preserve">citarabin, 500 mg </t>
  </si>
  <si>
    <t>Укупно за партију 25:</t>
  </si>
  <si>
    <t>Укупно за партију 36:</t>
  </si>
  <si>
    <t>Methotrexat Ebewe®</t>
  </si>
  <si>
    <t>Ebewe Pharma Ges.M.B.H NFG. KG</t>
  </si>
  <si>
    <t>0034341</t>
  </si>
  <si>
    <t>Alexan® Ebewe</t>
  </si>
  <si>
    <t>Ebewe Pharma Ges. M.B.H NFG. KG</t>
  </si>
  <si>
    <t>0034351</t>
  </si>
  <si>
    <t>0030240 , 0030243</t>
  </si>
  <si>
    <t>Vinorelsin® , Vinorelbin Ebewe®</t>
  </si>
  <si>
    <t>Actavis Italy S.P.A; S.C. Sindan-Pharma S.R.L. , Ebewe Pharma Ges. M.B.H NFG. KG</t>
  </si>
  <si>
    <t>0030241 , 0030242</t>
  </si>
  <si>
    <t>0031330 , 0031223</t>
  </si>
  <si>
    <t>Cisplatin Ebewe® , Sinplatin®</t>
  </si>
  <si>
    <t>Ebewe Pharma Ges. M.B.H NFG. KG , S.C. Sindan-Pharma S.R.L., Actavis Italy S.P.A.</t>
  </si>
  <si>
    <t>0031332 , 0031224</t>
  </si>
  <si>
    <t>0184027 , 0184107</t>
  </si>
  <si>
    <t>Leucovorin® Kalcijum , Calcium Folinate Sandoz®</t>
  </si>
  <si>
    <t>Pfizer (Perth) PTY. Ltd. , Ebewe Pharma Ges.M.H. NFG. KG; Sandoz GmbH</t>
  </si>
  <si>
    <r>
      <rPr>
        <sz val="10"/>
        <color indexed="8"/>
        <rFont val="Arial"/>
        <family val="2"/>
      </rPr>
      <t xml:space="preserve">Добављач: </t>
    </r>
    <r>
      <rPr>
        <b/>
        <sz val="10"/>
        <color indexed="8"/>
        <rFont val="Arial"/>
        <family val="2"/>
      </rPr>
      <t>Vega d.o.o.</t>
    </r>
  </si>
  <si>
    <t>ПРИЛОГ 1 УГОВОРА - СПЕЦИФИКАЦИЈА ЛЕКОВА СА ЦЕНАМА 
ЈАВНА НАБАВКА: ЦИТОСТАТИЦИ СА ЛИСТЕ Б И ЛИСТЕ Д ЛИСТЕ ЛЕКОВА, ЈН бр. 404-1-110/21-24</t>
  </si>
  <si>
    <t>УКУПНА ВРЕДНОСТ УГОВОРА БЕЗ ПДВ-а</t>
  </si>
  <si>
    <t>УКУПНА ВРЕДНОСТ УГОВОРА СА ПДВ-ом</t>
  </si>
  <si>
    <t>ИЗНОС ПДВ-а (10%)</t>
  </si>
  <si>
    <t>Укупна цена без ПДВ-а
(по партији)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</si>
</sst>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dd\.mm\.yyyy;@"/>
    <numFmt numFmtId="183" formatCode="dd/mm/yyyy;@"/>
    <numFmt numFmtId="184" formatCode="0000000"/>
    <numFmt numFmtId="185" formatCode="#,##0.0"/>
    <numFmt numFmtId="186" formatCode="#,##0.00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4" fontId="47" fillId="0" borderId="0" xfId="0" applyNumberFormat="1" applyFont="1" applyAlignment="1">
      <alignment horizontal="center" vertical="center"/>
    </xf>
    <xf numFmtId="4" fontId="47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47" fillId="0" borderId="0" xfId="0" applyNumberFormat="1" applyFont="1" applyAlignment="1">
      <alignment horizontal="left" vertical="center" wrapText="1"/>
    </xf>
    <xf numFmtId="49" fontId="47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10" xfId="115" applyFont="1" applyFill="1" applyBorder="1" applyAlignment="1">
      <alignment horizontal="center" vertical="center" wrapText="1"/>
      <protection/>
    </xf>
    <xf numFmtId="49" fontId="48" fillId="0" borderId="10" xfId="115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3" fontId="9" fillId="33" borderId="10" xfId="115" applyNumberFormat="1" applyFont="1" applyFill="1" applyBorder="1" applyAlignment="1">
      <alignment horizontal="center" vertical="center" wrapText="1"/>
      <protection/>
    </xf>
    <xf numFmtId="0" fontId="48" fillId="0" borderId="10" xfId="115" applyFont="1" applyBorder="1" applyAlignment="1">
      <alignment horizontal="center" vertical="center" wrapText="1"/>
      <protection/>
    </xf>
    <xf numFmtId="0" fontId="47" fillId="0" borderId="10" xfId="0" applyNumberFormat="1" applyFont="1" applyFill="1" applyBorder="1" applyAlignment="1">
      <alignment horizontal="center" vertical="center" wrapText="1"/>
    </xf>
    <xf numFmtId="0" fontId="6" fillId="34" borderId="10" xfId="62" applyFont="1" applyFill="1" applyBorder="1" applyAlignment="1">
      <alignment horizontal="center" vertical="center" wrapText="1"/>
      <protection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3" fontId="6" fillId="0" borderId="10" xfId="62" applyNumberFormat="1" applyFont="1" applyFill="1" applyBorder="1" applyAlignment="1">
      <alignment horizontal="center" vertical="center" wrapText="1"/>
      <protection/>
    </xf>
    <xf numFmtId="4" fontId="47" fillId="0" borderId="1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4" fontId="48" fillId="19" borderId="10" xfId="0" applyNumberFormat="1" applyFont="1" applyFill="1" applyBorder="1" applyAlignment="1">
      <alignment horizontal="center" vertical="center" wrapText="1"/>
    </xf>
    <xf numFmtId="0" fontId="6" fillId="0" borderId="10" xfId="62" applyFont="1" applyFill="1" applyBorder="1" applyAlignment="1">
      <alignment horizontal="center" vertical="center" wrapText="1"/>
      <protection/>
    </xf>
    <xf numFmtId="4" fontId="5" fillId="0" borderId="10" xfId="101" applyNumberFormat="1" applyFont="1" applyFill="1" applyBorder="1" applyAlignment="1">
      <alignment vertical="center" wrapText="1"/>
      <protection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1" xfId="54" applyFont="1" applyFill="1" applyBorder="1" applyAlignment="1" applyProtection="1">
      <alignment horizontal="center" vertical="center" wrapText="1"/>
      <protection/>
    </xf>
    <xf numFmtId="0" fontId="47" fillId="0" borderId="12" xfId="54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8" fillId="19" borderId="13" xfId="54" applyFont="1" applyFill="1" applyBorder="1" applyAlignment="1" applyProtection="1">
      <alignment horizontal="right" vertical="center" wrapText="1"/>
      <protection/>
    </xf>
    <xf numFmtId="0" fontId="48" fillId="19" borderId="14" xfId="54" applyFont="1" applyFill="1" applyBorder="1" applyAlignment="1" applyProtection="1">
      <alignment horizontal="right" vertical="center" wrapText="1"/>
      <protection/>
    </xf>
    <xf numFmtId="0" fontId="48" fillId="19" borderId="15" xfId="54" applyFont="1" applyFill="1" applyBorder="1" applyAlignment="1" applyProtection="1">
      <alignment horizontal="right" vertical="center" wrapText="1"/>
      <protection/>
    </xf>
    <xf numFmtId="0" fontId="5" fillId="0" borderId="10" xfId="101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6" fillId="34" borderId="11" xfId="62" applyFont="1" applyFill="1" applyBorder="1" applyAlignment="1">
      <alignment horizontal="center" vertical="center" wrapText="1"/>
      <protection/>
    </xf>
    <xf numFmtId="0" fontId="6" fillId="34" borderId="16" xfId="62" applyFont="1" applyFill="1" applyBorder="1" applyAlignment="1">
      <alignment horizontal="center" vertical="center" wrapText="1"/>
      <protection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7">
      <selection activeCell="R9" sqref="R9"/>
    </sheetView>
  </sheetViews>
  <sheetFormatPr defaultColWidth="9.140625" defaultRowHeight="15"/>
  <cols>
    <col min="1" max="1" width="9.421875" style="8" customWidth="1"/>
    <col min="2" max="2" width="26.140625" style="9" customWidth="1"/>
    <col min="3" max="3" width="10.57421875" style="14" customWidth="1"/>
    <col min="4" max="4" width="15.421875" style="8" customWidth="1"/>
    <col min="5" max="5" width="18.57421875" style="8" customWidth="1"/>
    <col min="6" max="6" width="20.7109375" style="8" customWidth="1"/>
    <col min="7" max="7" width="15.00390625" style="8" customWidth="1"/>
    <col min="8" max="8" width="14.00390625" style="11" customWidth="1"/>
    <col min="9" max="9" width="13.57421875" style="12" customWidth="1"/>
    <col min="10" max="10" width="13.00390625" style="8" customWidth="1"/>
    <col min="11" max="11" width="15.00390625" style="8" customWidth="1"/>
    <col min="12" max="16384" width="9.140625" style="8" customWidth="1"/>
  </cols>
  <sheetData>
    <row r="1" spans="1:11" s="2" customFormat="1" ht="38.25" customHeight="1">
      <c r="A1" s="42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2" customFormat="1" ht="16.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2" customFormat="1" ht="15" customHeight="1">
      <c r="A3" s="15"/>
      <c r="B3" s="44" t="s">
        <v>46</v>
      </c>
      <c r="C3" s="44"/>
      <c r="D3" s="44"/>
      <c r="E3" s="16"/>
      <c r="F3" s="16"/>
      <c r="G3" s="16"/>
      <c r="H3" s="16"/>
      <c r="I3" s="16"/>
      <c r="J3" s="16"/>
      <c r="K3" s="16"/>
    </row>
    <row r="4" spans="1:11" s="2" customFormat="1" ht="16.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2" customFormat="1" ht="12">
      <c r="A5" s="16"/>
      <c r="B5" s="3"/>
      <c r="C5" s="13"/>
      <c r="D5" s="4"/>
      <c r="E5" s="4"/>
      <c r="F5" s="4"/>
      <c r="G5" s="4"/>
      <c r="H5" s="5"/>
      <c r="I5" s="6"/>
      <c r="J5" s="4"/>
      <c r="K5" s="7"/>
    </row>
    <row r="6" spans="1:11" s="16" customFormat="1" ht="36">
      <c r="A6" s="17" t="s">
        <v>9</v>
      </c>
      <c r="B6" s="17" t="s">
        <v>10</v>
      </c>
      <c r="C6" s="18" t="s">
        <v>11</v>
      </c>
      <c r="D6" s="19" t="s">
        <v>12</v>
      </c>
      <c r="E6" s="17" t="s">
        <v>13</v>
      </c>
      <c r="F6" s="17" t="s">
        <v>14</v>
      </c>
      <c r="G6" s="20" t="s">
        <v>15</v>
      </c>
      <c r="H6" s="17" t="s">
        <v>16</v>
      </c>
      <c r="I6" s="21" t="s">
        <v>17</v>
      </c>
      <c r="J6" s="22" t="s">
        <v>18</v>
      </c>
      <c r="K6" s="20" t="s">
        <v>51</v>
      </c>
    </row>
    <row r="7" spans="1:11" ht="36">
      <c r="A7" s="23">
        <v>10</v>
      </c>
      <c r="B7" s="24" t="s">
        <v>19</v>
      </c>
      <c r="C7" s="25" t="s">
        <v>31</v>
      </c>
      <c r="D7" s="26" t="s">
        <v>29</v>
      </c>
      <c r="E7" s="26" t="s">
        <v>30</v>
      </c>
      <c r="F7" s="24" t="s">
        <v>1</v>
      </c>
      <c r="G7" s="27" t="s">
        <v>20</v>
      </c>
      <c r="H7" s="24" t="s">
        <v>5</v>
      </c>
      <c r="I7" s="28"/>
      <c r="J7" s="29">
        <v>474.58</v>
      </c>
      <c r="K7" s="29">
        <f>J7*I7</f>
        <v>0</v>
      </c>
    </row>
    <row r="8" spans="1:11" ht="54.75" customHeight="1">
      <c r="A8" s="23">
        <v>17</v>
      </c>
      <c r="B8" s="26" t="s">
        <v>26</v>
      </c>
      <c r="C8" s="25" t="s">
        <v>34</v>
      </c>
      <c r="D8" s="29" t="s">
        <v>32</v>
      </c>
      <c r="E8" s="26" t="s">
        <v>33</v>
      </c>
      <c r="F8" s="26" t="s">
        <v>21</v>
      </c>
      <c r="G8" s="26" t="s">
        <v>8</v>
      </c>
      <c r="H8" s="26" t="s">
        <v>4</v>
      </c>
      <c r="I8" s="30"/>
      <c r="J8" s="29">
        <v>1068.19</v>
      </c>
      <c r="K8" s="29">
        <f>J8*I8</f>
        <v>0</v>
      </c>
    </row>
    <row r="9" spans="1:11" ht="60">
      <c r="A9" s="34">
        <v>25</v>
      </c>
      <c r="B9" s="35" t="s">
        <v>22</v>
      </c>
      <c r="C9" s="25" t="s">
        <v>35</v>
      </c>
      <c r="D9" s="29" t="s">
        <v>36</v>
      </c>
      <c r="E9" s="26" t="s">
        <v>37</v>
      </c>
      <c r="F9" s="45" t="s">
        <v>2</v>
      </c>
      <c r="G9" s="24" t="s">
        <v>7</v>
      </c>
      <c r="H9" s="24" t="s">
        <v>4</v>
      </c>
      <c r="I9" s="28"/>
      <c r="J9" s="29">
        <v>1417.12</v>
      </c>
      <c r="K9" s="29">
        <f>J9*I9</f>
        <v>0</v>
      </c>
    </row>
    <row r="10" spans="1:11" ht="60">
      <c r="A10" s="34"/>
      <c r="B10" s="36"/>
      <c r="C10" s="25" t="s">
        <v>38</v>
      </c>
      <c r="D10" s="29" t="s">
        <v>36</v>
      </c>
      <c r="E10" s="26" t="s">
        <v>37</v>
      </c>
      <c r="F10" s="46"/>
      <c r="G10" s="24" t="s">
        <v>6</v>
      </c>
      <c r="H10" s="24" t="s">
        <v>4</v>
      </c>
      <c r="I10" s="28"/>
      <c r="J10" s="29">
        <v>6377.3</v>
      </c>
      <c r="K10" s="29">
        <f>I10*J10</f>
        <v>0</v>
      </c>
    </row>
    <row r="11" spans="1:11" ht="22.5" customHeight="1">
      <c r="A11" s="34"/>
      <c r="B11" s="38" t="s">
        <v>27</v>
      </c>
      <c r="C11" s="39"/>
      <c r="D11" s="39"/>
      <c r="E11" s="39"/>
      <c r="F11" s="39"/>
      <c r="G11" s="39"/>
      <c r="H11" s="39"/>
      <c r="I11" s="39"/>
      <c r="J11" s="40"/>
      <c r="K11" s="31">
        <f>SUM(K9:K10)</f>
        <v>0</v>
      </c>
    </row>
    <row r="12" spans="1:11" ht="60">
      <c r="A12" s="34">
        <v>36</v>
      </c>
      <c r="B12" s="35" t="s">
        <v>23</v>
      </c>
      <c r="C12" s="25" t="s">
        <v>39</v>
      </c>
      <c r="D12" s="29" t="s">
        <v>40</v>
      </c>
      <c r="E12" s="26" t="s">
        <v>41</v>
      </c>
      <c r="F12" s="37" t="s">
        <v>24</v>
      </c>
      <c r="G12" s="24" t="s">
        <v>7</v>
      </c>
      <c r="H12" s="24" t="s">
        <v>4</v>
      </c>
      <c r="I12" s="28"/>
      <c r="J12" s="29">
        <v>327.8</v>
      </c>
      <c r="K12" s="29">
        <f>J12*I12</f>
        <v>0</v>
      </c>
    </row>
    <row r="13" spans="1:11" ht="60">
      <c r="A13" s="34"/>
      <c r="B13" s="36"/>
      <c r="C13" s="25" t="s">
        <v>42</v>
      </c>
      <c r="D13" s="29" t="s">
        <v>40</v>
      </c>
      <c r="E13" s="26" t="s">
        <v>41</v>
      </c>
      <c r="F13" s="37"/>
      <c r="G13" s="24" t="s">
        <v>6</v>
      </c>
      <c r="H13" s="24" t="s">
        <v>4</v>
      </c>
      <c r="I13" s="28"/>
      <c r="J13" s="29">
        <v>1289.27</v>
      </c>
      <c r="K13" s="29">
        <f>J13*I13</f>
        <v>0</v>
      </c>
    </row>
    <row r="14" spans="1:11" ht="24" customHeight="1">
      <c r="A14" s="34"/>
      <c r="B14" s="38" t="s">
        <v>28</v>
      </c>
      <c r="C14" s="39"/>
      <c r="D14" s="39"/>
      <c r="E14" s="39"/>
      <c r="F14" s="39"/>
      <c r="G14" s="39"/>
      <c r="H14" s="39"/>
      <c r="I14" s="39"/>
      <c r="J14" s="40"/>
      <c r="K14" s="31">
        <f>SUM(K12:K13)</f>
        <v>0</v>
      </c>
    </row>
    <row r="15" spans="1:11" ht="48">
      <c r="A15" s="23">
        <v>56</v>
      </c>
      <c r="B15" s="24" t="s">
        <v>25</v>
      </c>
      <c r="C15" s="25" t="s">
        <v>43</v>
      </c>
      <c r="D15" s="29" t="s">
        <v>44</v>
      </c>
      <c r="E15" s="26" t="s">
        <v>45</v>
      </c>
      <c r="F15" s="32" t="s">
        <v>0</v>
      </c>
      <c r="G15" s="24" t="s">
        <v>6</v>
      </c>
      <c r="H15" s="24" t="s">
        <v>3</v>
      </c>
      <c r="I15" s="28"/>
      <c r="J15" s="29">
        <v>167.73</v>
      </c>
      <c r="K15" s="29">
        <f>J15*I15</f>
        <v>0</v>
      </c>
    </row>
    <row r="16" spans="1:11" s="1" customFormat="1" ht="23.25" customHeight="1">
      <c r="A16" s="41" t="s">
        <v>48</v>
      </c>
      <c r="B16" s="41"/>
      <c r="C16" s="41"/>
      <c r="D16" s="41"/>
      <c r="E16" s="41"/>
      <c r="F16" s="41"/>
      <c r="G16" s="41"/>
      <c r="H16" s="41"/>
      <c r="I16" s="41"/>
      <c r="J16" s="41"/>
      <c r="K16" s="33">
        <f>SUM(K7:K10,K12:K13,K15)</f>
        <v>0</v>
      </c>
    </row>
    <row r="17" spans="1:11" s="1" customFormat="1" ht="23.25" customHeight="1">
      <c r="A17" s="41" t="s">
        <v>50</v>
      </c>
      <c r="B17" s="41"/>
      <c r="C17" s="41"/>
      <c r="D17" s="41"/>
      <c r="E17" s="41"/>
      <c r="F17" s="41"/>
      <c r="G17" s="41"/>
      <c r="H17" s="41"/>
      <c r="I17" s="41"/>
      <c r="J17" s="41"/>
      <c r="K17" s="33">
        <f>K16*10%</f>
        <v>0</v>
      </c>
    </row>
    <row r="18" spans="1:11" s="1" customFormat="1" ht="23.25" customHeight="1">
      <c r="A18" s="41" t="s">
        <v>49</v>
      </c>
      <c r="B18" s="41"/>
      <c r="C18" s="41"/>
      <c r="D18" s="41"/>
      <c r="E18" s="41"/>
      <c r="F18" s="41"/>
      <c r="G18" s="41"/>
      <c r="H18" s="41"/>
      <c r="I18" s="41"/>
      <c r="J18" s="41"/>
      <c r="K18" s="33">
        <f>K16+K17</f>
        <v>0</v>
      </c>
    </row>
    <row r="19" ht="12">
      <c r="G19" s="10"/>
    </row>
  </sheetData>
  <sheetProtection/>
  <mergeCells count="13">
    <mergeCell ref="A1:K1"/>
    <mergeCell ref="B3:D3"/>
    <mergeCell ref="A9:A11"/>
    <mergeCell ref="B9:B10"/>
    <mergeCell ref="F9:F10"/>
    <mergeCell ref="B11:J11"/>
    <mergeCell ref="A12:A14"/>
    <mergeCell ref="B12:B13"/>
    <mergeCell ref="F12:F13"/>
    <mergeCell ref="B14:J14"/>
    <mergeCell ref="A18:J18"/>
    <mergeCell ref="A17:J17"/>
    <mergeCell ref="A16:J16"/>
  </mergeCells>
  <printOptions/>
  <pageMargins left="0.7" right="0.7" top="0.75" bottom="0.75" header="0.3" footer="0.3"/>
  <pageSetup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Ivana Antic</cp:lastModifiedBy>
  <cp:lastPrinted>2021-10-04T07:57:12Z</cp:lastPrinted>
  <dcterms:created xsi:type="dcterms:W3CDTF">2015-05-26T06:21:57Z</dcterms:created>
  <dcterms:modified xsi:type="dcterms:W3CDTF">2021-10-08T10:48:04Z</dcterms:modified>
  <cp:category/>
  <cp:version/>
  <cp:contentType/>
  <cp:contentStatus/>
</cp:coreProperties>
</file>