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CE914EB3-059B-4918-931F-1BF5AE7800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Eurodijagnosti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L18" i="1" s="1"/>
  <c r="J15" i="1"/>
  <c r="L15" i="1" s="1"/>
  <c r="J10" i="1"/>
  <c r="L10" i="1" s="1"/>
  <c r="M10" i="1" s="1"/>
  <c r="J11" i="1"/>
  <c r="J12" i="1"/>
  <c r="J9" i="1"/>
  <c r="M18" i="1" l="1"/>
  <c r="L16" i="1"/>
  <c r="M16" i="1" s="1"/>
  <c r="L11" i="1"/>
  <c r="M11" i="1" s="1"/>
  <c r="J13" i="1"/>
  <c r="L9" i="1"/>
  <c r="M15" i="1"/>
  <c r="L12" i="1"/>
  <c r="M9" i="1"/>
  <c r="L17" i="1"/>
  <c r="M17" i="1" s="1"/>
  <c r="J19" i="1"/>
  <c r="M20" i="1" s="1"/>
  <c r="L19" i="1" l="1"/>
  <c r="L13" i="1"/>
  <c r="M21" i="1" s="1"/>
  <c r="M12" i="1"/>
  <c r="M13" i="1" s="1"/>
  <c r="M19" i="1"/>
  <c r="M22" i="1" l="1"/>
</calcChain>
</file>

<file path=xl/sharedStrings.xml><?xml version="1.0" encoding="utf-8"?>
<sst xmlns="http://schemas.openxmlformats.org/spreadsheetml/2006/main" count="72" uniqueCount="52">
  <si>
    <t>Редни бр. партије/</t>
  </si>
  <si>
    <t>ставке</t>
  </si>
  <si>
    <t>Назив партије/ставке</t>
  </si>
  <si>
    <t>Заштићени назив</t>
  </si>
  <si>
    <t>Каталошки број</t>
  </si>
  <si>
    <t>Произвођач</t>
  </si>
  <si>
    <t>Јединица мере</t>
  </si>
  <si>
    <t>Количина         (комада)</t>
  </si>
  <si>
    <t>Jединична цена</t>
  </si>
  <si>
    <t>Укупна цена без ПДВ-а</t>
  </si>
  <si>
    <t>Стопа ПДВ-а</t>
  </si>
  <si>
    <t xml:space="preserve">Износ </t>
  </si>
  <si>
    <t>ПДВ-а</t>
  </si>
  <si>
    <t>Укупна цена са ПДВ-ом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</si>
  <si>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Siemens Advia Centaur CP са одговарајућим потрошним материјалом</t>
  </si>
  <si>
    <t>ставка 1</t>
  </si>
  <si>
    <t>Тестови Siemens Advia Centaur CP CLIA anti-HCV или одговарајући</t>
  </si>
  <si>
    <t>Advia Centaur HCV</t>
  </si>
  <si>
    <t>Siemens</t>
  </si>
  <si>
    <t>комад</t>
  </si>
  <si>
    <t>ставка 2</t>
  </si>
  <si>
    <t>Тестови Siemens Advia Centaur CP CLIA anti-ТP (sifilis) или одговарајући</t>
  </si>
  <si>
    <t>Advia Centaur  Syphilis (anti-ТP )</t>
  </si>
  <si>
    <t>ставка 3</t>
  </si>
  <si>
    <t>Тестови Siemens Advia Centaur CP CLIA HBsAg или одговарајући</t>
  </si>
  <si>
    <t>ставка 4</t>
  </si>
  <si>
    <t>Тестови Siemens Advia Centaur CP CLIA HIV Ag/At или одговарајући</t>
  </si>
  <si>
    <t>Advia Centaur HIV Ag/At combo</t>
  </si>
  <si>
    <t>Укупно за партију 5: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</si>
  <si>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Siemens Advia Centaur XP са одговарајућим потрошним материјалом</t>
  </si>
  <si>
    <t>Тестови Siemens Advia Centaur XP CLIA anti-HCV или одговарајући</t>
  </si>
  <si>
    <t>Advia Centaur  HCV</t>
  </si>
  <si>
    <t>Тестови Siemens Advia Centaur XP CLIA anti-ТP (sifilis) или одговарајући</t>
  </si>
  <si>
    <t>Тестови Siemens Advia Centaur XP CLIA HBsAg или одговарајући</t>
  </si>
  <si>
    <t>Advia Centaur  HBsAg II</t>
  </si>
  <si>
    <t>Тестови Siemens Advia Centaur XP CLIA HIV Ag/At или одговарајући</t>
  </si>
  <si>
    <t>Advia Centaur  HIV Ag/At combo</t>
  </si>
  <si>
    <t>Укупно за партију 6:</t>
  </si>
  <si>
    <t>УКУПНА ВРЕДНОСТ ОКВИРНОГ СПОРАЗУМА БЕЗ ПДВ-А</t>
  </si>
  <si>
    <t>ИЗНОС ПДВ-А</t>
  </si>
  <si>
    <t>УКУПНА ВРЕДНОСТ ОКВИРНОГ СПОРАЗУМА СА ПДВ-ОМ</t>
  </si>
  <si>
    <t>ПРИЛОГ 1 УГОВОРА - СПЕЦИФИКАЦИЈА МАТЕРИЈАЛА СА ЦЕНАМА</t>
  </si>
  <si>
    <t>Назив добављача: Eurodijagnostika d.o.o.</t>
  </si>
  <si>
    <t>Шифра</t>
  </si>
  <si>
    <t>TIT21015</t>
  </si>
  <si>
    <t>TIT21016</t>
  </si>
  <si>
    <t>TIT21017</t>
  </si>
  <si>
    <t>TIT21018</t>
  </si>
  <si>
    <t>TIT21019</t>
  </si>
  <si>
    <t>TIT21020</t>
  </si>
  <si>
    <t>TIT21021</t>
  </si>
  <si>
    <t>TIT21022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</si>
</sst>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/>
    <xf numFmtId="4" fontId="4" fillId="4" borderId="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H15" sqref="H15:H18"/>
    </sheetView>
  </sheetViews>
  <sheetFormatPr defaultRowHeight="15" x14ac:dyDescent="0.25"/>
  <cols>
    <col min="1" max="1" width="14.7109375" customWidth="1"/>
    <col min="2" max="3" width="20.28515625" customWidth="1"/>
    <col min="4" max="8" width="12.28515625" customWidth="1"/>
    <col min="9" max="9" width="12.28515625" style="12" customWidth="1"/>
    <col min="10" max="13" width="12.28515625" customWidth="1"/>
  </cols>
  <sheetData>
    <row r="1" spans="1:17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7" x14ac:dyDescent="0.25">
      <c r="A2" s="1"/>
      <c r="B2" s="1"/>
      <c r="C2" s="1"/>
      <c r="D2" s="2"/>
      <c r="E2" s="2"/>
      <c r="F2" s="2"/>
      <c r="G2" s="2"/>
      <c r="H2" s="2"/>
      <c r="I2" s="22"/>
      <c r="M2" s="19"/>
      <c r="N2" s="19"/>
      <c r="O2" s="19"/>
      <c r="P2" s="19"/>
      <c r="Q2" s="19"/>
    </row>
    <row r="3" spans="1:17" x14ac:dyDescent="0.25">
      <c r="A3" s="42" t="s">
        <v>42</v>
      </c>
      <c r="B3" s="42"/>
      <c r="C3" s="42"/>
      <c r="D3" s="42"/>
      <c r="E3" s="42"/>
      <c r="F3" s="3"/>
      <c r="G3" s="2"/>
      <c r="H3" s="2"/>
      <c r="I3" s="22"/>
      <c r="M3" s="19"/>
      <c r="N3" s="19"/>
      <c r="O3" s="19"/>
      <c r="P3" s="19"/>
      <c r="Q3" s="19"/>
    </row>
    <row r="4" spans="1:17" x14ac:dyDescent="0.25">
      <c r="M4" s="20"/>
      <c r="N4" s="20"/>
      <c r="O4" s="21"/>
      <c r="P4" s="20"/>
      <c r="Q4" s="19"/>
    </row>
    <row r="5" spans="1:17" ht="15.75" thickBot="1" x14ac:dyDescent="0.3">
      <c r="M5" s="20"/>
      <c r="N5" s="20"/>
      <c r="O5" s="21"/>
      <c r="P5" s="20"/>
      <c r="Q5" s="19"/>
    </row>
    <row r="6" spans="1:17" ht="22.5" x14ac:dyDescent="0.25">
      <c r="A6" s="4" t="s">
        <v>0</v>
      </c>
      <c r="B6" s="33" t="s">
        <v>2</v>
      </c>
      <c r="C6" s="33" t="s">
        <v>43</v>
      </c>
      <c r="D6" s="33" t="s">
        <v>3</v>
      </c>
      <c r="E6" s="43" t="s">
        <v>4</v>
      </c>
      <c r="F6" s="33" t="s">
        <v>5</v>
      </c>
      <c r="G6" s="33" t="s">
        <v>6</v>
      </c>
      <c r="H6" s="33" t="s">
        <v>7</v>
      </c>
      <c r="I6" s="45" t="s">
        <v>8</v>
      </c>
      <c r="J6" s="33" t="s">
        <v>9</v>
      </c>
      <c r="K6" s="33" t="s">
        <v>10</v>
      </c>
      <c r="L6" s="6" t="s">
        <v>11</v>
      </c>
      <c r="M6" s="33" t="s">
        <v>13</v>
      </c>
    </row>
    <row r="7" spans="1:17" ht="15.75" thickBot="1" x14ac:dyDescent="0.3">
      <c r="A7" s="5" t="s">
        <v>1</v>
      </c>
      <c r="B7" s="34"/>
      <c r="C7" s="34"/>
      <c r="D7" s="34"/>
      <c r="E7" s="44"/>
      <c r="F7" s="34"/>
      <c r="G7" s="34"/>
      <c r="H7" s="34"/>
      <c r="I7" s="46"/>
      <c r="J7" s="34"/>
      <c r="K7" s="34"/>
      <c r="L7" s="7" t="s">
        <v>12</v>
      </c>
      <c r="M7" s="34"/>
    </row>
    <row r="8" spans="1:17" ht="22.5" customHeight="1" thickBot="1" x14ac:dyDescent="0.3">
      <c r="A8" s="8">
        <v>5</v>
      </c>
      <c r="B8" s="35" t="s">
        <v>14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7" ht="34.5" thickBot="1" x14ac:dyDescent="0.3">
      <c r="A9" s="9" t="s">
        <v>15</v>
      </c>
      <c r="B9" s="10" t="s">
        <v>16</v>
      </c>
      <c r="C9" s="24" t="s">
        <v>44</v>
      </c>
      <c r="D9" s="10" t="s">
        <v>17</v>
      </c>
      <c r="E9" s="10">
        <v>3438009</v>
      </c>
      <c r="F9" s="10" t="s">
        <v>18</v>
      </c>
      <c r="G9" s="10" t="s">
        <v>19</v>
      </c>
      <c r="H9" s="11"/>
      <c r="I9" s="23">
        <v>230</v>
      </c>
      <c r="J9" s="13">
        <f>H9*I9</f>
        <v>0</v>
      </c>
      <c r="K9" s="14">
        <v>0.2</v>
      </c>
      <c r="L9" s="15">
        <f>J9*0.2</f>
        <v>0</v>
      </c>
      <c r="M9" s="15">
        <f>J9+L9</f>
        <v>0</v>
      </c>
    </row>
    <row r="10" spans="1:17" ht="34.5" thickBot="1" x14ac:dyDescent="0.3">
      <c r="A10" s="9" t="s">
        <v>20</v>
      </c>
      <c r="B10" s="10" t="s">
        <v>21</v>
      </c>
      <c r="C10" s="25" t="s">
        <v>45</v>
      </c>
      <c r="D10" s="10" t="s">
        <v>22</v>
      </c>
      <c r="E10" s="10">
        <v>10492493</v>
      </c>
      <c r="F10" s="10" t="s">
        <v>18</v>
      </c>
      <c r="G10" s="10" t="s">
        <v>19</v>
      </c>
      <c r="H10" s="11"/>
      <c r="I10" s="23">
        <v>130</v>
      </c>
      <c r="J10" s="13">
        <f t="shared" ref="J10:J12" si="0">H10*I10</f>
        <v>0</v>
      </c>
      <c r="K10" s="14">
        <v>0.2</v>
      </c>
      <c r="L10" s="15">
        <f t="shared" ref="L10:L12" si="1">J10*0.2</f>
        <v>0</v>
      </c>
      <c r="M10" s="15">
        <f t="shared" ref="M10:M12" si="2">J10+L10</f>
        <v>0</v>
      </c>
    </row>
    <row r="11" spans="1:17" ht="34.5" thickBot="1" x14ac:dyDescent="0.3">
      <c r="A11" s="9" t="s">
        <v>23</v>
      </c>
      <c r="B11" s="10" t="s">
        <v>24</v>
      </c>
      <c r="C11" s="25" t="s">
        <v>46</v>
      </c>
      <c r="D11" s="10" t="s">
        <v>34</v>
      </c>
      <c r="E11" s="10">
        <v>10994742</v>
      </c>
      <c r="F11" s="10" t="s">
        <v>18</v>
      </c>
      <c r="G11" s="10" t="s">
        <v>19</v>
      </c>
      <c r="H11" s="11"/>
      <c r="I11" s="23">
        <v>165</v>
      </c>
      <c r="J11" s="13">
        <f t="shared" si="0"/>
        <v>0</v>
      </c>
      <c r="K11" s="14">
        <v>0.2</v>
      </c>
      <c r="L11" s="15">
        <f t="shared" si="1"/>
        <v>0</v>
      </c>
      <c r="M11" s="15">
        <f t="shared" si="2"/>
        <v>0</v>
      </c>
    </row>
    <row r="12" spans="1:17" ht="34.5" thickBot="1" x14ac:dyDescent="0.3">
      <c r="A12" s="9" t="s">
        <v>25</v>
      </c>
      <c r="B12" s="10" t="s">
        <v>26</v>
      </c>
      <c r="C12" s="28" t="s">
        <v>47</v>
      </c>
      <c r="D12" s="27" t="s">
        <v>27</v>
      </c>
      <c r="E12" s="10">
        <v>6520528</v>
      </c>
      <c r="F12" s="10" t="s">
        <v>18</v>
      </c>
      <c r="G12" s="10" t="s">
        <v>19</v>
      </c>
      <c r="H12" s="11"/>
      <c r="I12" s="13">
        <v>295</v>
      </c>
      <c r="J12" s="13">
        <f t="shared" si="0"/>
        <v>0</v>
      </c>
      <c r="K12" s="14">
        <v>0.2</v>
      </c>
      <c r="L12" s="15">
        <f t="shared" si="1"/>
        <v>0</v>
      </c>
      <c r="M12" s="15">
        <f t="shared" si="2"/>
        <v>0</v>
      </c>
    </row>
    <row r="13" spans="1:17" ht="15.75" thickBot="1" x14ac:dyDescent="0.3">
      <c r="A13" s="38" t="s">
        <v>28</v>
      </c>
      <c r="B13" s="39"/>
      <c r="C13" s="39"/>
      <c r="D13" s="39"/>
      <c r="E13" s="39"/>
      <c r="F13" s="39"/>
      <c r="G13" s="39"/>
      <c r="H13" s="39"/>
      <c r="I13" s="40"/>
      <c r="J13" s="16">
        <f>J9+J10+J11+J12</f>
        <v>0</v>
      </c>
      <c r="K13" s="17"/>
      <c r="L13" s="18">
        <f>L9+L10+L11+L12</f>
        <v>0</v>
      </c>
      <c r="M13" s="18">
        <f>M9+M10+M11+M12</f>
        <v>0</v>
      </c>
    </row>
    <row r="14" spans="1:17" ht="30.75" customHeight="1" thickBot="1" x14ac:dyDescent="0.3">
      <c r="A14" s="8">
        <v>6</v>
      </c>
      <c r="B14" s="35" t="s">
        <v>29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7" ht="34.5" thickBot="1" x14ac:dyDescent="0.3">
      <c r="A15" s="9" t="s">
        <v>15</v>
      </c>
      <c r="B15" s="10" t="s">
        <v>30</v>
      </c>
      <c r="C15" s="26" t="s">
        <v>48</v>
      </c>
      <c r="D15" s="27" t="s">
        <v>31</v>
      </c>
      <c r="E15" s="10">
        <v>3438009</v>
      </c>
      <c r="F15" s="10" t="s">
        <v>18</v>
      </c>
      <c r="G15" s="10" t="s">
        <v>19</v>
      </c>
      <c r="H15" s="11"/>
      <c r="I15" s="23">
        <v>355</v>
      </c>
      <c r="J15" s="15">
        <f>H15*I15</f>
        <v>0</v>
      </c>
      <c r="K15" s="14">
        <v>0.2</v>
      </c>
      <c r="L15" s="15">
        <f>J15*0.2</f>
        <v>0</v>
      </c>
      <c r="M15" s="15">
        <f>J15+L15</f>
        <v>0</v>
      </c>
    </row>
    <row r="16" spans="1:17" ht="34.5" thickBot="1" x14ac:dyDescent="0.3">
      <c r="A16" s="9" t="s">
        <v>20</v>
      </c>
      <c r="B16" s="10" t="s">
        <v>32</v>
      </c>
      <c r="C16" s="25" t="s">
        <v>49</v>
      </c>
      <c r="D16" s="10" t="s">
        <v>22</v>
      </c>
      <c r="E16" s="10">
        <v>10492493</v>
      </c>
      <c r="F16" s="10" t="s">
        <v>18</v>
      </c>
      <c r="G16" s="10" t="s">
        <v>19</v>
      </c>
      <c r="H16" s="11"/>
      <c r="I16" s="23">
        <v>120</v>
      </c>
      <c r="J16" s="15">
        <f t="shared" ref="J16:J18" si="3">H16*I16</f>
        <v>0</v>
      </c>
      <c r="K16" s="14">
        <v>0.2</v>
      </c>
      <c r="L16" s="15">
        <f t="shared" ref="L16:L18" si="4">J16*0.2</f>
        <v>0</v>
      </c>
      <c r="M16" s="15">
        <f t="shared" ref="M16:M18" si="5">J16+L16</f>
        <v>0</v>
      </c>
    </row>
    <row r="17" spans="1:13" ht="34.5" thickBot="1" x14ac:dyDescent="0.3">
      <c r="A17" s="9" t="s">
        <v>23</v>
      </c>
      <c r="B17" s="10" t="s">
        <v>33</v>
      </c>
      <c r="C17" s="25" t="s">
        <v>50</v>
      </c>
      <c r="D17" s="10" t="s">
        <v>34</v>
      </c>
      <c r="E17" s="10">
        <v>10492138</v>
      </c>
      <c r="F17" s="10" t="s">
        <v>18</v>
      </c>
      <c r="G17" s="10" t="s">
        <v>19</v>
      </c>
      <c r="H17" s="11"/>
      <c r="I17" s="23">
        <v>130</v>
      </c>
      <c r="J17" s="15">
        <f t="shared" si="3"/>
        <v>0</v>
      </c>
      <c r="K17" s="14">
        <v>0.2</v>
      </c>
      <c r="L17" s="15">
        <f t="shared" si="4"/>
        <v>0</v>
      </c>
      <c r="M17" s="15">
        <f t="shared" si="5"/>
        <v>0</v>
      </c>
    </row>
    <row r="18" spans="1:13" ht="34.5" thickBot="1" x14ac:dyDescent="0.3">
      <c r="A18" s="9" t="s">
        <v>25</v>
      </c>
      <c r="B18" s="10" t="s">
        <v>35</v>
      </c>
      <c r="C18" s="25" t="s">
        <v>51</v>
      </c>
      <c r="D18" s="10" t="s">
        <v>36</v>
      </c>
      <c r="E18" s="10">
        <v>6520528</v>
      </c>
      <c r="F18" s="10" t="s">
        <v>18</v>
      </c>
      <c r="G18" s="10" t="s">
        <v>19</v>
      </c>
      <c r="H18" s="11"/>
      <c r="I18" s="23">
        <v>220</v>
      </c>
      <c r="J18" s="15">
        <f t="shared" si="3"/>
        <v>0</v>
      </c>
      <c r="K18" s="14">
        <v>0.2</v>
      </c>
      <c r="L18" s="15">
        <f t="shared" si="4"/>
        <v>0</v>
      </c>
      <c r="M18" s="15">
        <f t="shared" si="5"/>
        <v>0</v>
      </c>
    </row>
    <row r="19" spans="1:13" ht="15.75" thickBot="1" x14ac:dyDescent="0.3">
      <c r="A19" s="38" t="s">
        <v>37</v>
      </c>
      <c r="B19" s="39"/>
      <c r="C19" s="39"/>
      <c r="D19" s="39"/>
      <c r="E19" s="39"/>
      <c r="F19" s="39"/>
      <c r="G19" s="39"/>
      <c r="H19" s="39"/>
      <c r="I19" s="40"/>
      <c r="J19" s="18">
        <f>J15+J16+J17+J18</f>
        <v>0</v>
      </c>
      <c r="K19" s="17"/>
      <c r="L19" s="18">
        <f>L15+L16+L17+L18</f>
        <v>0</v>
      </c>
      <c r="M19" s="18">
        <f>M15+M16+M17+M18</f>
        <v>0</v>
      </c>
    </row>
    <row r="20" spans="1:13" ht="15.75" thickBot="1" x14ac:dyDescent="0.3">
      <c r="A20" s="30" t="s">
        <v>38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29">
        <f>J13+J19</f>
        <v>0</v>
      </c>
    </row>
    <row r="21" spans="1:13" ht="15.75" thickBot="1" x14ac:dyDescent="0.3">
      <c r="A21" s="30" t="s">
        <v>39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29">
        <f>L13+L19</f>
        <v>0</v>
      </c>
    </row>
    <row r="22" spans="1:13" ht="15.75" thickBot="1" x14ac:dyDescent="0.3">
      <c r="A22" s="30" t="s">
        <v>40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29">
        <f>M13+M19</f>
        <v>0</v>
      </c>
    </row>
  </sheetData>
  <mergeCells count="20">
    <mergeCell ref="A1:M1"/>
    <mergeCell ref="A3:E3"/>
    <mergeCell ref="B6:B7"/>
    <mergeCell ref="D6:D7"/>
    <mergeCell ref="E6:E7"/>
    <mergeCell ref="F6:F7"/>
    <mergeCell ref="G6:G7"/>
    <mergeCell ref="H6:H7"/>
    <mergeCell ref="I6:I7"/>
    <mergeCell ref="J6:J7"/>
    <mergeCell ref="M6:M7"/>
    <mergeCell ref="A21:L21"/>
    <mergeCell ref="A22:L22"/>
    <mergeCell ref="C6:C7"/>
    <mergeCell ref="K6:K7"/>
    <mergeCell ref="B8:M8"/>
    <mergeCell ref="A13:I13"/>
    <mergeCell ref="B14:M14"/>
    <mergeCell ref="A19:I19"/>
    <mergeCell ref="A20:L20"/>
  </mergeCells>
  <conditionalFormatting sqref="C9:C12">
    <cfRule type="duplicateValues" dxfId="1" priority="2"/>
  </conditionalFormatting>
  <conditionalFormatting sqref="C15: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Eurodijagnostika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2021-06-01T06:43:05Z</dcterms:modified>
</cp:coreProperties>
</file>