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71F46148-CCB3-453A-BE09-136A9D1A405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Magna Pharmacia do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/>
  <c r="J22" i="1"/>
  <c r="L22" i="1" s="1"/>
  <c r="M22" i="1" s="1"/>
  <c r="J19" i="1"/>
  <c r="L19" i="1" s="1"/>
  <c r="J16" i="1"/>
  <c r="L16" i="1" s="1"/>
  <c r="J15" i="1"/>
  <c r="J10" i="1"/>
  <c r="J11" i="1"/>
  <c r="J12" i="1"/>
  <c r="L12" i="1" s="1"/>
  <c r="M12" i="1" s="1"/>
  <c r="J9" i="1"/>
  <c r="L9" i="1" s="1"/>
  <c r="M16" i="1" l="1"/>
  <c r="L15" i="1"/>
  <c r="L17" i="1" s="1"/>
  <c r="M9" i="1"/>
  <c r="M19" i="1"/>
  <c r="L11" i="1"/>
  <c r="M11" i="1" s="1"/>
  <c r="L21" i="1"/>
  <c r="M21" i="1" s="1"/>
  <c r="J13" i="1"/>
  <c r="L10" i="1"/>
  <c r="M10" i="1" s="1"/>
  <c r="J23" i="1"/>
  <c r="L20" i="1"/>
  <c r="M20" i="1" s="1"/>
  <c r="J17" i="1"/>
  <c r="M15" i="1" l="1"/>
  <c r="M17" i="1" s="1"/>
  <c r="L23" i="1"/>
  <c r="M13" i="1"/>
  <c r="L13" i="1"/>
  <c r="M25" i="1" s="1"/>
  <c r="M24" i="1"/>
  <c r="M23" i="1"/>
  <c r="M26" i="1" l="1"/>
</calcChain>
</file>

<file path=xl/sharedStrings.xml><?xml version="1.0" encoding="utf-8"?>
<sst xmlns="http://schemas.openxmlformats.org/spreadsheetml/2006/main" count="96" uniqueCount="73">
  <si>
    <t>Редни бр. партије/</t>
  </si>
  <si>
    <t>ставке</t>
  </si>
  <si>
    <t>Назив партије/ставке</t>
  </si>
  <si>
    <t>Заштићени назив</t>
  </si>
  <si>
    <t>Каталошки број</t>
  </si>
  <si>
    <t>Произвођач</t>
  </si>
  <si>
    <t>Јединица мере</t>
  </si>
  <si>
    <t>Количина         (комада)</t>
  </si>
  <si>
    <t>Jединична цена</t>
  </si>
  <si>
    <t>Укупна цена без ПДВ-а</t>
  </si>
  <si>
    <t>Стопа ПДВ-а</t>
  </si>
  <si>
    <t xml:space="preserve">Износ </t>
  </si>
  <si>
    <t>ПДВ-а</t>
  </si>
  <si>
    <t>Укупна цена са ПДВ-ом</t>
  </si>
  <si>
    <t>ставка 1</t>
  </si>
  <si>
    <t>комад</t>
  </si>
  <si>
    <t>ставка 2</t>
  </si>
  <si>
    <t>ставка 3</t>
  </si>
  <si>
    <t>ставка 4</t>
  </si>
  <si>
    <t>УКУПНА ВРЕДНОСТ ОКВИРНОГ СПОРАЗУМА БЕЗ ПДВ-А</t>
  </si>
  <si>
    <t>ИЗНОС ПДВ-А</t>
  </si>
  <si>
    <t>УКУПНА ВРЕДНОСТ ОКВИРНОГ СПОРАЗУМА СА ПДВ-ОМ</t>
  </si>
  <si>
    <t>ПРИЛОГ 1 УГОВОРА - СПЕЦИФИКАЦИЈА МАТЕРИЈАЛА СА ЦЕНАМА</t>
  </si>
  <si>
    <t>Шифра</t>
  </si>
  <si>
    <t>Назив добављача: Magna pharmacia d.o.o.</t>
  </si>
  <si>
    <t>Тестови Abbott Architect CLIA anti-HCV или одговарајући</t>
  </si>
  <si>
    <t>Architect Anti-HCV</t>
  </si>
  <si>
    <t xml:space="preserve">6C37-28; 6C37-33 </t>
  </si>
  <si>
    <t>Abbott GmbH</t>
  </si>
  <si>
    <t>Тестови Abbott Architect CLIA anti-ТP (sifilis) или одговарајући</t>
  </si>
  <si>
    <t>Architect Syphilis TP</t>
  </si>
  <si>
    <t>8D06-32; 8D06-42</t>
  </si>
  <si>
    <t>Тестови Abbott Architect CLIA HBsAg или одговарајући</t>
  </si>
  <si>
    <t>Architect HBsAg Qual.II</t>
  </si>
  <si>
    <t>2G22-25; 2G22-20</t>
  </si>
  <si>
    <t>Abbott Ireland DD</t>
  </si>
  <si>
    <t>Тестови Abbott Architect CLIA HIV Ag/At или одговарајући</t>
  </si>
  <si>
    <t>Architect HIV Ag/Ab Combo</t>
  </si>
  <si>
    <t>4J27-27; 4J27-32</t>
  </si>
  <si>
    <t>Укупно за партију 2:</t>
  </si>
  <si>
    <t>Тестови зa  имуносеролошко тестирање маркера трансфузијом преносивих инфекција код давалаца крви методом хемилуминисценције ( CLIA) за апарат Abbott Architect са одговарајућим потрошним материјалом –додатни тестови</t>
  </si>
  <si>
    <t>Тестови Abbott Architect CLIA anti-HBc At или одговарајући</t>
  </si>
  <si>
    <t>Architect Anti-HBc II</t>
  </si>
  <si>
    <t>8L44-25</t>
  </si>
  <si>
    <t>Тестови Abbott Architect CLIA за неутрализацију HBsAg или одговарајући</t>
  </si>
  <si>
    <t>Architect HBsAg Qaul.II Confirmatory</t>
  </si>
  <si>
    <t>2G23-25</t>
  </si>
  <si>
    <t>Укупно за партију 3:</t>
  </si>
  <si>
    <t>Tестови зa  имуносеролошко тестирање маркера трансфузијом преносивих инфекција код давалаца крви методом хемилуминисценције ( CLIA) за апарат Abbott Alinity S са одговарајућим потрошним материјалом</t>
  </si>
  <si>
    <t>Тестови Abbott Alinity S CLIA anti-HCV или одговарајући</t>
  </si>
  <si>
    <t>Alinity s Anti-HCV</t>
  </si>
  <si>
    <t>6P04-55; 4W56-55</t>
  </si>
  <si>
    <t>Тестови Abbott Alinity S CLIA anti-ТP (sifilis) или одговарајући</t>
  </si>
  <si>
    <t>Alinity s Syphilis</t>
  </si>
  <si>
    <t>6P09-55</t>
  </si>
  <si>
    <t>Тестови Abbott Alinity S CLIA HBsAg или одговарајући</t>
  </si>
  <si>
    <t>Alinity s HBsAg</t>
  </si>
  <si>
    <t>6P02-55</t>
  </si>
  <si>
    <t>Тестови Abbott Alinity S CLIA HIV Ag/At или одговарајући</t>
  </si>
  <si>
    <t>Alinity s HIV Ag/Ab Combo</t>
  </si>
  <si>
    <t>6P01-55</t>
  </si>
  <si>
    <t>Укупно за партију 4:</t>
  </si>
  <si>
    <t>TIT21005</t>
  </si>
  <si>
    <t>TIT21006</t>
  </si>
  <si>
    <t>TIT21007</t>
  </si>
  <si>
    <t>TIT21008</t>
  </si>
  <si>
    <t>TIT21009</t>
  </si>
  <si>
    <t>TIT21010</t>
  </si>
  <si>
    <t>TIT21011</t>
  </si>
  <si>
    <t>TIT21012</t>
  </si>
  <si>
    <t>TIT21013</t>
  </si>
  <si>
    <t>TIT21014</t>
  </si>
  <si>
    <t>Тестови зa  имуносеролошко тестирање маркера трансфузијом преносивих инфекција код давалаца крви методом хемилуминисценције ( CLIA) за апарат Abbott Architect са одговарајућим потрошним материјалом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</si>
</sst>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BE4D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5" xfId="0" applyNumberFormat="1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4" fontId="0" fillId="0" borderId="0" xfId="0" applyNumberFormat="1" applyFont="1"/>
    <xf numFmtId="0" fontId="0" fillId="0" borderId="0" xfId="0" applyAlignment="1">
      <alignment vertical="center" wrapText="1"/>
    </xf>
    <xf numFmtId="0" fontId="4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" fontId="2" fillId="4" borderId="10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4" fontId="2" fillId="4" borderId="10" xfId="0" applyNumberFormat="1" applyFont="1" applyFill="1" applyBorder="1" applyAlignment="1">
      <alignment horizontal="center" vertical="center"/>
    </xf>
    <xf numFmtId="0" fontId="0" fillId="0" borderId="13" xfId="0" applyBorder="1"/>
    <xf numFmtId="0" fontId="6" fillId="0" borderId="0" xfId="0" applyFont="1" applyBorder="1"/>
    <xf numFmtId="4" fontId="6" fillId="0" borderId="0" xfId="0" applyNumberFormat="1" applyFont="1" applyBorder="1"/>
    <xf numFmtId="4" fontId="2" fillId="4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2" fillId="4" borderId="11" xfId="0" applyFont="1" applyFill="1" applyBorder="1" applyAlignment="1">
      <alignment horizontal="right" vertical="center" wrapText="1"/>
    </xf>
    <xf numFmtId="0" fontId="2" fillId="4" borderId="12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workbookViewId="0">
      <selection activeCell="Q11" sqref="Q11"/>
    </sheetView>
  </sheetViews>
  <sheetFormatPr defaultRowHeight="15" x14ac:dyDescent="0.25"/>
  <cols>
    <col min="1" max="1" width="14.7109375" customWidth="1"/>
    <col min="2" max="3" width="20.28515625" customWidth="1"/>
    <col min="4" max="8" width="12.28515625" customWidth="1"/>
    <col min="9" max="9" width="12.28515625" style="12" customWidth="1"/>
    <col min="10" max="13" width="12.28515625" customWidth="1"/>
  </cols>
  <sheetData>
    <row r="1" spans="1:17" x14ac:dyDescent="0.25">
      <c r="A1" s="39" t="s">
        <v>22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7" x14ac:dyDescent="0.25">
      <c r="A2" s="1"/>
      <c r="B2" s="1"/>
      <c r="C2" s="1"/>
      <c r="D2" s="2"/>
      <c r="E2" s="2"/>
      <c r="F2" s="2"/>
      <c r="G2" s="2"/>
      <c r="H2" s="2"/>
      <c r="I2" s="22"/>
      <c r="M2" s="19"/>
      <c r="N2" s="19"/>
      <c r="O2" s="19"/>
      <c r="P2" s="19"/>
      <c r="Q2" s="19"/>
    </row>
    <row r="3" spans="1:17" x14ac:dyDescent="0.25">
      <c r="A3" s="40" t="s">
        <v>24</v>
      </c>
      <c r="B3" s="40"/>
      <c r="C3" s="40"/>
      <c r="D3" s="40"/>
      <c r="E3" s="40"/>
      <c r="F3" s="3"/>
      <c r="G3" s="2"/>
      <c r="H3" s="2"/>
      <c r="I3" s="22"/>
      <c r="M3" s="19"/>
      <c r="N3" s="19"/>
      <c r="O3" s="19"/>
      <c r="P3" s="19"/>
      <c r="Q3" s="19"/>
    </row>
    <row r="4" spans="1:17" x14ac:dyDescent="0.25">
      <c r="M4" s="20"/>
      <c r="N4" s="20"/>
      <c r="O4" s="21"/>
      <c r="P4" s="20"/>
      <c r="Q4" s="19"/>
    </row>
    <row r="5" spans="1:17" ht="15.75" thickBot="1" x14ac:dyDescent="0.3">
      <c r="M5" s="20"/>
      <c r="N5" s="20"/>
      <c r="O5" s="21"/>
      <c r="P5" s="20"/>
      <c r="Q5" s="19"/>
    </row>
    <row r="6" spans="1:17" ht="22.5" x14ac:dyDescent="0.25">
      <c r="A6" s="4" t="s">
        <v>0</v>
      </c>
      <c r="B6" s="36" t="s">
        <v>2</v>
      </c>
      <c r="C6" s="36" t="s">
        <v>23</v>
      </c>
      <c r="D6" s="36" t="s">
        <v>3</v>
      </c>
      <c r="E6" s="41" t="s">
        <v>4</v>
      </c>
      <c r="F6" s="36" t="s">
        <v>5</v>
      </c>
      <c r="G6" s="36" t="s">
        <v>6</v>
      </c>
      <c r="H6" s="36" t="s">
        <v>7</v>
      </c>
      <c r="I6" s="43" t="s">
        <v>8</v>
      </c>
      <c r="J6" s="36" t="s">
        <v>9</v>
      </c>
      <c r="K6" s="36" t="s">
        <v>10</v>
      </c>
      <c r="L6" s="6" t="s">
        <v>11</v>
      </c>
      <c r="M6" s="36" t="s">
        <v>13</v>
      </c>
    </row>
    <row r="7" spans="1:17" ht="15.75" thickBot="1" x14ac:dyDescent="0.3">
      <c r="A7" s="5" t="s">
        <v>1</v>
      </c>
      <c r="B7" s="37"/>
      <c r="C7" s="37"/>
      <c r="D7" s="37"/>
      <c r="E7" s="42"/>
      <c r="F7" s="37"/>
      <c r="G7" s="37"/>
      <c r="H7" s="37"/>
      <c r="I7" s="44"/>
      <c r="J7" s="37"/>
      <c r="K7" s="37"/>
      <c r="L7" s="7" t="s">
        <v>12</v>
      </c>
      <c r="M7" s="37"/>
    </row>
    <row r="8" spans="1:17" ht="22.5" customHeight="1" thickBot="1" x14ac:dyDescent="0.3">
      <c r="A8" s="8">
        <v>2</v>
      </c>
      <c r="B8" s="45" t="s">
        <v>72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7"/>
    </row>
    <row r="9" spans="1:17" ht="34.5" thickBot="1" x14ac:dyDescent="0.3">
      <c r="A9" s="9" t="s">
        <v>14</v>
      </c>
      <c r="B9" s="24" t="s">
        <v>25</v>
      </c>
      <c r="C9" s="34" t="s">
        <v>62</v>
      </c>
      <c r="D9" s="24" t="s">
        <v>26</v>
      </c>
      <c r="E9" s="24" t="s">
        <v>27</v>
      </c>
      <c r="F9" s="24" t="s">
        <v>28</v>
      </c>
      <c r="G9" s="10" t="s">
        <v>15</v>
      </c>
      <c r="H9" s="11"/>
      <c r="I9" s="13">
        <v>455</v>
      </c>
      <c r="J9" s="13">
        <f>H9*I9</f>
        <v>0</v>
      </c>
      <c r="K9" s="14">
        <v>0.2</v>
      </c>
      <c r="L9" s="15">
        <f>J9*0.2</f>
        <v>0</v>
      </c>
      <c r="M9" s="15">
        <f>J9+L9</f>
        <v>0</v>
      </c>
    </row>
    <row r="10" spans="1:17" ht="34.5" thickBot="1" x14ac:dyDescent="0.3">
      <c r="A10" s="9" t="s">
        <v>16</v>
      </c>
      <c r="B10" s="24" t="s">
        <v>29</v>
      </c>
      <c r="C10" s="34" t="s">
        <v>63</v>
      </c>
      <c r="D10" s="24" t="s">
        <v>30</v>
      </c>
      <c r="E10" s="24" t="s">
        <v>31</v>
      </c>
      <c r="F10" s="24" t="s">
        <v>28</v>
      </c>
      <c r="G10" s="10" t="s">
        <v>15</v>
      </c>
      <c r="H10" s="11"/>
      <c r="I10" s="13">
        <v>115</v>
      </c>
      <c r="J10" s="13">
        <f t="shared" ref="J10:J12" si="0">H10*I10</f>
        <v>0</v>
      </c>
      <c r="K10" s="14">
        <v>0.2</v>
      </c>
      <c r="L10" s="15">
        <f t="shared" ref="L10:L12" si="1">J10*0.2</f>
        <v>0</v>
      </c>
      <c r="M10" s="15">
        <f t="shared" ref="M10:M12" si="2">J10+L10</f>
        <v>0</v>
      </c>
    </row>
    <row r="11" spans="1:17" ht="34.5" thickBot="1" x14ac:dyDescent="0.3">
      <c r="A11" s="9" t="s">
        <v>17</v>
      </c>
      <c r="B11" s="24" t="s">
        <v>32</v>
      </c>
      <c r="C11" s="34" t="s">
        <v>64</v>
      </c>
      <c r="D11" s="24" t="s">
        <v>33</v>
      </c>
      <c r="E11" s="24" t="s">
        <v>34</v>
      </c>
      <c r="F11" s="24" t="s">
        <v>35</v>
      </c>
      <c r="G11" s="10" t="s">
        <v>15</v>
      </c>
      <c r="H11" s="11"/>
      <c r="I11" s="13">
        <v>135</v>
      </c>
      <c r="J11" s="13">
        <f t="shared" si="0"/>
        <v>0</v>
      </c>
      <c r="K11" s="14">
        <v>0.2</v>
      </c>
      <c r="L11" s="15">
        <f t="shared" si="1"/>
        <v>0</v>
      </c>
      <c r="M11" s="15">
        <f t="shared" si="2"/>
        <v>0</v>
      </c>
    </row>
    <row r="12" spans="1:17" ht="34.5" thickBot="1" x14ac:dyDescent="0.3">
      <c r="A12" s="9" t="s">
        <v>18</v>
      </c>
      <c r="B12" s="24" t="s">
        <v>36</v>
      </c>
      <c r="C12" s="34" t="s">
        <v>65</v>
      </c>
      <c r="D12" s="24" t="s">
        <v>37</v>
      </c>
      <c r="E12" s="24" t="s">
        <v>38</v>
      </c>
      <c r="F12" s="24" t="s">
        <v>28</v>
      </c>
      <c r="G12" s="10" t="s">
        <v>15</v>
      </c>
      <c r="H12" s="11"/>
      <c r="I12" s="13">
        <v>165</v>
      </c>
      <c r="J12" s="13">
        <f t="shared" si="0"/>
        <v>0</v>
      </c>
      <c r="K12" s="14">
        <v>0.2</v>
      </c>
      <c r="L12" s="15">
        <f t="shared" si="1"/>
        <v>0</v>
      </c>
      <c r="M12" s="15">
        <f t="shared" si="2"/>
        <v>0</v>
      </c>
    </row>
    <row r="13" spans="1:17" ht="15.75" thickBot="1" x14ac:dyDescent="0.3">
      <c r="A13" s="48" t="s">
        <v>39</v>
      </c>
      <c r="B13" s="49"/>
      <c r="C13" s="49"/>
      <c r="D13" s="49"/>
      <c r="E13" s="49"/>
      <c r="F13" s="49"/>
      <c r="G13" s="49"/>
      <c r="H13" s="49"/>
      <c r="I13" s="50"/>
      <c r="J13" s="16">
        <f>J9+J10+J11+J12</f>
        <v>0</v>
      </c>
      <c r="K13" s="17"/>
      <c r="L13" s="18">
        <f>L9+L10+L11+L12</f>
        <v>0</v>
      </c>
      <c r="M13" s="18">
        <f>M9+M10+M11+M12</f>
        <v>0</v>
      </c>
    </row>
    <row r="14" spans="1:17" ht="30.75" customHeight="1" thickBot="1" x14ac:dyDescent="0.3">
      <c r="A14" s="8">
        <v>3</v>
      </c>
      <c r="B14" s="45" t="s">
        <v>40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7"/>
    </row>
    <row r="15" spans="1:17" ht="34.5" thickBot="1" x14ac:dyDescent="0.3">
      <c r="A15" s="9" t="s">
        <v>14</v>
      </c>
      <c r="B15" s="24" t="s">
        <v>41</v>
      </c>
      <c r="C15" s="34" t="s">
        <v>66</v>
      </c>
      <c r="D15" s="24" t="s">
        <v>42</v>
      </c>
      <c r="E15" s="24" t="s">
        <v>43</v>
      </c>
      <c r="F15" s="24" t="s">
        <v>28</v>
      </c>
      <c r="G15" s="10" t="s">
        <v>15</v>
      </c>
      <c r="H15" s="11"/>
      <c r="I15" s="13">
        <v>640</v>
      </c>
      <c r="J15" s="13">
        <f>H15*I15</f>
        <v>0</v>
      </c>
      <c r="K15" s="14">
        <v>0.2</v>
      </c>
      <c r="L15" s="15">
        <f>J15*0.2</f>
        <v>0</v>
      </c>
      <c r="M15" s="15">
        <f>J15+L15</f>
        <v>0</v>
      </c>
    </row>
    <row r="16" spans="1:17" ht="34.5" thickBot="1" x14ac:dyDescent="0.3">
      <c r="A16" s="9" t="s">
        <v>16</v>
      </c>
      <c r="B16" s="24" t="s">
        <v>44</v>
      </c>
      <c r="C16" s="34" t="s">
        <v>67</v>
      </c>
      <c r="D16" s="24" t="s">
        <v>45</v>
      </c>
      <c r="E16" s="24" t="s">
        <v>46</v>
      </c>
      <c r="F16" s="24" t="s">
        <v>35</v>
      </c>
      <c r="G16" s="10" t="s">
        <v>15</v>
      </c>
      <c r="H16" s="25"/>
      <c r="I16" s="13">
        <v>1700</v>
      </c>
      <c r="J16" s="13">
        <f>H16*I16</f>
        <v>0</v>
      </c>
      <c r="K16" s="14">
        <v>0.2</v>
      </c>
      <c r="L16" s="15">
        <f>J16*0.2</f>
        <v>0</v>
      </c>
      <c r="M16" s="15">
        <f>J16+L16</f>
        <v>0</v>
      </c>
    </row>
    <row r="17" spans="1:13" ht="15.75" thickBot="1" x14ac:dyDescent="0.3">
      <c r="A17" s="48" t="s">
        <v>47</v>
      </c>
      <c r="B17" s="49"/>
      <c r="C17" s="49"/>
      <c r="D17" s="49"/>
      <c r="E17" s="49"/>
      <c r="F17" s="49"/>
      <c r="G17" s="49"/>
      <c r="H17" s="49"/>
      <c r="I17" s="50"/>
      <c r="J17" s="18">
        <f>J15+J16</f>
        <v>0</v>
      </c>
      <c r="K17" s="17"/>
      <c r="L17" s="18">
        <f>L15+L16</f>
        <v>0</v>
      </c>
      <c r="M17" s="18">
        <f>M15+M16</f>
        <v>0</v>
      </c>
    </row>
    <row r="18" spans="1:13" ht="33" customHeight="1" thickBot="1" x14ac:dyDescent="0.3">
      <c r="A18" s="8">
        <v>4</v>
      </c>
      <c r="B18" s="45" t="s">
        <v>48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7"/>
    </row>
    <row r="19" spans="1:13" ht="34.5" thickBot="1" x14ac:dyDescent="0.3">
      <c r="A19" s="9" t="s">
        <v>14</v>
      </c>
      <c r="B19" s="26" t="s">
        <v>49</v>
      </c>
      <c r="C19" s="34" t="s">
        <v>68</v>
      </c>
      <c r="D19" s="26" t="s">
        <v>50</v>
      </c>
      <c r="E19" s="26" t="s">
        <v>51</v>
      </c>
      <c r="F19" s="24" t="s">
        <v>28</v>
      </c>
      <c r="G19" s="10" t="s">
        <v>15</v>
      </c>
      <c r="H19" s="11"/>
      <c r="I19" s="13">
        <v>431</v>
      </c>
      <c r="J19" s="13">
        <f>H19*I19</f>
        <v>0</v>
      </c>
      <c r="K19" s="14">
        <v>0.2</v>
      </c>
      <c r="L19" s="15">
        <f>J19*0.2</f>
        <v>0</v>
      </c>
      <c r="M19" s="15">
        <f>J19+L19</f>
        <v>0</v>
      </c>
    </row>
    <row r="20" spans="1:13" ht="34.5" thickBot="1" x14ac:dyDescent="0.3">
      <c r="A20" s="9" t="s">
        <v>16</v>
      </c>
      <c r="B20" s="24" t="s">
        <v>52</v>
      </c>
      <c r="C20" s="34" t="s">
        <v>69</v>
      </c>
      <c r="D20" s="24" t="s">
        <v>53</v>
      </c>
      <c r="E20" s="24" t="s">
        <v>54</v>
      </c>
      <c r="F20" s="24" t="s">
        <v>28</v>
      </c>
      <c r="G20" s="10" t="s">
        <v>15</v>
      </c>
      <c r="H20" s="11"/>
      <c r="I20" s="13">
        <v>162</v>
      </c>
      <c r="J20" s="13">
        <f t="shared" ref="J20:J22" si="3">H20*I20</f>
        <v>0</v>
      </c>
      <c r="K20" s="14">
        <v>0.2</v>
      </c>
      <c r="L20" s="15">
        <f t="shared" ref="L20:L22" si="4">J20*0.2</f>
        <v>0</v>
      </c>
      <c r="M20" s="15">
        <f t="shared" ref="M20:M22" si="5">J20+L20</f>
        <v>0</v>
      </c>
    </row>
    <row r="21" spans="1:13" ht="34.5" thickBot="1" x14ac:dyDescent="0.3">
      <c r="A21" s="9" t="s">
        <v>17</v>
      </c>
      <c r="B21" s="24" t="s">
        <v>55</v>
      </c>
      <c r="C21" s="34" t="s">
        <v>70</v>
      </c>
      <c r="D21" s="24" t="s">
        <v>56</v>
      </c>
      <c r="E21" s="24" t="s">
        <v>57</v>
      </c>
      <c r="F21" s="24" t="s">
        <v>35</v>
      </c>
      <c r="G21" s="10" t="s">
        <v>15</v>
      </c>
      <c r="H21" s="11"/>
      <c r="I21" s="13">
        <v>183.5</v>
      </c>
      <c r="J21" s="13">
        <f t="shared" si="3"/>
        <v>0</v>
      </c>
      <c r="K21" s="14">
        <v>0.2</v>
      </c>
      <c r="L21" s="15">
        <f t="shared" si="4"/>
        <v>0</v>
      </c>
      <c r="M21" s="15">
        <f t="shared" si="5"/>
        <v>0</v>
      </c>
    </row>
    <row r="22" spans="1:13" ht="34.5" thickBot="1" x14ac:dyDescent="0.3">
      <c r="A22" s="9" t="s">
        <v>18</v>
      </c>
      <c r="B22" s="24" t="s">
        <v>58</v>
      </c>
      <c r="C22" s="34" t="s">
        <v>71</v>
      </c>
      <c r="D22" s="24" t="s">
        <v>59</v>
      </c>
      <c r="E22" s="24" t="s">
        <v>60</v>
      </c>
      <c r="F22" s="24" t="s">
        <v>28</v>
      </c>
      <c r="G22" s="10" t="s">
        <v>15</v>
      </c>
      <c r="H22" s="11"/>
      <c r="I22" s="13">
        <v>183.5</v>
      </c>
      <c r="J22" s="13">
        <f t="shared" si="3"/>
        <v>0</v>
      </c>
      <c r="K22" s="14">
        <v>0.2</v>
      </c>
      <c r="L22" s="15">
        <f t="shared" si="4"/>
        <v>0</v>
      </c>
      <c r="M22" s="15">
        <f t="shared" si="5"/>
        <v>0</v>
      </c>
    </row>
    <row r="23" spans="1:13" ht="15.75" thickBot="1" x14ac:dyDescent="0.3">
      <c r="A23" s="54" t="s">
        <v>61</v>
      </c>
      <c r="B23" s="55"/>
      <c r="C23" s="55"/>
      <c r="D23" s="55"/>
      <c r="E23" s="55"/>
      <c r="F23" s="55"/>
      <c r="G23" s="55"/>
      <c r="H23" s="55"/>
      <c r="I23" s="56"/>
      <c r="J23" s="27">
        <f>J19+J20+J21+J22</f>
        <v>0</v>
      </c>
      <c r="K23" s="28"/>
      <c r="L23" s="29">
        <f>L19+L20+L21+L22</f>
        <v>0</v>
      </c>
      <c r="M23" s="33">
        <f>M19+M20+M21+M22</f>
        <v>0</v>
      </c>
    </row>
    <row r="24" spans="1:13" ht="15.75" thickBot="1" x14ac:dyDescent="0.3">
      <c r="A24" s="51" t="s">
        <v>19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3"/>
      <c r="M24" s="35">
        <f>J13+J17+J23</f>
        <v>0</v>
      </c>
    </row>
    <row r="25" spans="1:13" ht="15.75" thickBot="1" x14ac:dyDescent="0.3">
      <c r="A25" s="51" t="s">
        <v>20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3"/>
      <c r="M25" s="35">
        <f>L13+L17+L23</f>
        <v>0</v>
      </c>
    </row>
    <row r="26" spans="1:13" ht="15.75" thickBot="1" x14ac:dyDescent="0.3">
      <c r="A26" s="51" t="s">
        <v>21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3"/>
      <c r="M26" s="35">
        <f>M13+M17+M23</f>
        <v>0</v>
      </c>
    </row>
    <row r="27" spans="1:13" ht="22.5" customHeight="1" x14ac:dyDescent="0.25">
      <c r="A27" s="31"/>
      <c r="B27" s="31"/>
      <c r="C27" s="31"/>
      <c r="D27" s="31"/>
      <c r="E27" s="31"/>
      <c r="F27" s="31"/>
      <c r="G27" s="31"/>
      <c r="H27" s="31"/>
      <c r="I27" s="32"/>
      <c r="J27" s="31"/>
      <c r="K27" s="31"/>
      <c r="L27" s="31"/>
      <c r="M27" s="31"/>
    </row>
    <row r="28" spans="1:13" x14ac:dyDescent="0.25">
      <c r="A28" s="31"/>
      <c r="B28" s="31"/>
      <c r="C28" s="31"/>
      <c r="D28" s="31"/>
      <c r="E28" s="31"/>
      <c r="F28" s="31"/>
      <c r="G28" s="31"/>
      <c r="H28" s="31"/>
      <c r="I28" s="32"/>
      <c r="J28" s="31"/>
      <c r="K28" s="31"/>
      <c r="L28" s="31"/>
      <c r="M28" s="31"/>
    </row>
    <row r="29" spans="1:13" x14ac:dyDescent="0.25">
      <c r="A29" s="31"/>
      <c r="B29" s="31"/>
      <c r="C29" s="31"/>
      <c r="D29" s="31"/>
      <c r="E29" s="31"/>
      <c r="F29" s="31"/>
      <c r="G29" s="31"/>
      <c r="H29" s="31"/>
      <c r="I29" s="32"/>
      <c r="J29" s="31"/>
      <c r="K29" s="31"/>
      <c r="L29" s="31"/>
      <c r="M29" s="31"/>
    </row>
    <row r="31" spans="1:13" x14ac:dyDescent="0.25">
      <c r="A31" s="38"/>
    </row>
    <row r="32" spans="1:13" x14ac:dyDescent="0.25">
      <c r="A32" s="38"/>
    </row>
    <row r="33" spans="1:4" x14ac:dyDescent="0.25">
      <c r="A33" s="23"/>
      <c r="D33" s="30"/>
    </row>
    <row r="34" spans="1:4" ht="22.5" customHeight="1" x14ac:dyDescent="0.25">
      <c r="A34" s="23"/>
    </row>
    <row r="35" spans="1:4" x14ac:dyDescent="0.25">
      <c r="A35" s="23"/>
    </row>
    <row r="36" spans="1:4" x14ac:dyDescent="0.25">
      <c r="A36" s="23"/>
    </row>
    <row r="37" spans="1:4" x14ac:dyDescent="0.25">
      <c r="A37" s="23"/>
    </row>
    <row r="38" spans="1:4" x14ac:dyDescent="0.25">
      <c r="A38" s="23"/>
    </row>
    <row r="39" spans="1:4" ht="22.5" customHeight="1" x14ac:dyDescent="0.25">
      <c r="A39" s="23"/>
    </row>
    <row r="40" spans="1:4" x14ac:dyDescent="0.25">
      <c r="A40" s="23"/>
    </row>
    <row r="41" spans="1:4" x14ac:dyDescent="0.25">
      <c r="A41" s="23"/>
    </row>
    <row r="42" spans="1:4" x14ac:dyDescent="0.25">
      <c r="A42" s="23"/>
    </row>
    <row r="43" spans="1:4" x14ac:dyDescent="0.25">
      <c r="A43" s="23"/>
    </row>
    <row r="44" spans="1:4" x14ac:dyDescent="0.25">
      <c r="A44" s="23"/>
    </row>
    <row r="45" spans="1:4" x14ac:dyDescent="0.25">
      <c r="A45" s="23"/>
    </row>
    <row r="46" spans="1:4" x14ac:dyDescent="0.25">
      <c r="A46" s="23"/>
    </row>
    <row r="47" spans="1:4" x14ac:dyDescent="0.25">
      <c r="A47" s="23"/>
    </row>
    <row r="48" spans="1:4" x14ac:dyDescent="0.25">
      <c r="A48" s="23"/>
    </row>
    <row r="49" spans="1:1" x14ac:dyDescent="0.25">
      <c r="A49" s="23"/>
    </row>
    <row r="50" spans="1:1" x14ac:dyDescent="0.25">
      <c r="A50" s="23"/>
    </row>
    <row r="51" spans="1:1" x14ac:dyDescent="0.25">
      <c r="A51" s="23"/>
    </row>
    <row r="52" spans="1:1" x14ac:dyDescent="0.25">
      <c r="A52" s="23"/>
    </row>
    <row r="53" spans="1:1" x14ac:dyDescent="0.25">
      <c r="A53" s="23"/>
    </row>
    <row r="54" spans="1:1" x14ac:dyDescent="0.25">
      <c r="A54" s="23"/>
    </row>
  </sheetData>
  <mergeCells count="23">
    <mergeCell ref="A25:L25"/>
    <mergeCell ref="A26:L26"/>
    <mergeCell ref="B14:M14"/>
    <mergeCell ref="A17:I17"/>
    <mergeCell ref="B18:M18"/>
    <mergeCell ref="A23:I23"/>
    <mergeCell ref="A24:L24"/>
    <mergeCell ref="C6:C7"/>
    <mergeCell ref="K6:K7"/>
    <mergeCell ref="A31:A32"/>
    <mergeCell ref="A1:M1"/>
    <mergeCell ref="A3:E3"/>
    <mergeCell ref="B6:B7"/>
    <mergeCell ref="D6:D7"/>
    <mergeCell ref="E6:E7"/>
    <mergeCell ref="F6:F7"/>
    <mergeCell ref="G6:G7"/>
    <mergeCell ref="H6:H7"/>
    <mergeCell ref="I6:I7"/>
    <mergeCell ref="J6:J7"/>
    <mergeCell ref="M6:M7"/>
    <mergeCell ref="B8:M8"/>
    <mergeCell ref="A13:I13"/>
  </mergeCells>
  <conditionalFormatting sqref="C9:C12">
    <cfRule type="duplicateValues" dxfId="2" priority="3"/>
  </conditionalFormatting>
  <conditionalFormatting sqref="C15:C16">
    <cfRule type="duplicateValues" dxfId="1" priority="2"/>
  </conditionalFormatting>
  <conditionalFormatting sqref="C19:C2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Magna Pharmacia doo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2021-12-14T08:30:56Z</dcterms:modified>
</cp:coreProperties>
</file>