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<sst xmlns="http://schemas.openxmlformats.org/spreadsheetml/2006/main" count="1260" uniqueCount="529">
  <si>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</si>
  <si>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</si>
  <si>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</si>
  <si>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</si>
  <si>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</si>
  <si>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</si>
  <si>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</si>
  <si>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</si>
  <si>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</si>
  <si>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</si>
  <si>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</si>
  <si>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</si>
  <si>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</si>
  <si>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</si>
  <si>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</si>
  <si>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</si>
  <si>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</si>
  <si>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</si>
  <si>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</si>
  <si>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</si>
  <si>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</si>
  <si>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</si>
  <si>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</si>
  <si>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</si>
  <si>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</si>
  <si>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</si>
  <si>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</si>
  <si>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</si>
  <si>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</si>
  <si>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</si>
  <si>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</si>
  <si>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</si>
  <si>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</si>
  <si>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</si>
  <si>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</si>
  <si>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</si>
  <si>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solifenacin</t>
  </si>
  <si>
    <t>blister, 10 po 5 mg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</si>
  <si>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</si>
  <si>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</si>
  <si>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</si>
  <si>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</si>
  <si>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</si>
  <si>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blister, 30 po 0,5 mg</t>
  </si>
  <si>
    <t>blister, 30 po 1 mg</t>
  </si>
  <si>
    <t>blister, 30 po 3 mg</t>
  </si>
  <si>
    <t>sirup</t>
  </si>
  <si>
    <t>33600000
15882000</t>
  </si>
  <si>
    <t>404-1-110/20-53</t>
  </si>
  <si>
    <t>ЛЕКОВА СА ЛИСТЕ А И ЛИСТЕ А1 ЛИСТЕ ЛЕКОВА</t>
  </si>
  <si>
    <t>metoklopramid</t>
  </si>
  <si>
    <t>REGLAN</t>
  </si>
  <si>
    <t>tableta</t>
  </si>
  <si>
    <t>blister, 40 po 10 mg</t>
  </si>
  <si>
    <t>laktuloza</t>
  </si>
  <si>
    <t>DUPHALAC</t>
  </si>
  <si>
    <t>oralni rastvor</t>
  </si>
  <si>
    <t>boca plastična, 1 po 500 ml (667 g/l)</t>
  </si>
  <si>
    <t>nifuroksazid</t>
  </si>
  <si>
    <t>ENTEROFURYL</t>
  </si>
  <si>
    <t>oralna suspenzija</t>
  </si>
  <si>
    <t>bočica, 1 po 90 ml (200 mg/5 ml)</t>
  </si>
  <si>
    <t>NIFUROKSAZID ALKALOID</t>
  </si>
  <si>
    <t>boca staklena, 1 po 90ml (200mg/5ml)</t>
  </si>
  <si>
    <t>pankreatin</t>
  </si>
  <si>
    <t>KREON 25 000</t>
  </si>
  <si>
    <t>gastrorezistentna kapsula, tvrda</t>
  </si>
  <si>
    <t xml:space="preserve">kontejner plastični, 50 po 300 mg </t>
  </si>
  <si>
    <t xml:space="preserve">kontejner plastični, 100 po 300 mg </t>
  </si>
  <si>
    <t>KREON 25000</t>
  </si>
  <si>
    <t>kutija, 20 po 300 mg</t>
  </si>
  <si>
    <t>KREON 10 000</t>
  </si>
  <si>
    <t>kontejener plastični, 100 po 150 mg</t>
  </si>
  <si>
    <t>insulin humani</t>
  </si>
  <si>
    <t>HUMULIN R</t>
  </si>
  <si>
    <t>rastvor za injekciju u ulošku</t>
  </si>
  <si>
    <t>5 po 3 ml (100 i.j./ml)</t>
  </si>
  <si>
    <t>insulin lispro</t>
  </si>
  <si>
    <t>HUMALOG</t>
  </si>
  <si>
    <t>uložak, 5 po 3 ml (100 i.j./ml)</t>
  </si>
  <si>
    <t xml:space="preserve">insulin humani </t>
  </si>
  <si>
    <t>HUMULIN NPH</t>
  </si>
  <si>
    <t>suspenzija za injekciju u ulošku</t>
  </si>
  <si>
    <t>HUMULIN M3</t>
  </si>
  <si>
    <t>HUMALOG MIX 25</t>
  </si>
  <si>
    <t>uložak, 5 po 3 ml (100 i.j/1 ml)</t>
  </si>
  <si>
    <t>HUMALOG MIX 50</t>
  </si>
  <si>
    <t>insulin glargin</t>
  </si>
  <si>
    <t>ABASAGLAR</t>
  </si>
  <si>
    <t>uložak, 5 po 3 ml (100 j./ml)</t>
  </si>
  <si>
    <t>glibenklamid</t>
  </si>
  <si>
    <t>MANINIL 3,5</t>
  </si>
  <si>
    <t>blister, 30 po 3,5 mg</t>
  </si>
  <si>
    <t>glimepirid</t>
  </si>
  <si>
    <t>MELPAMID</t>
  </si>
  <si>
    <t>blister, 30 po 2 mg</t>
  </si>
  <si>
    <t>kalijum-hlorid</t>
  </si>
  <si>
    <t xml:space="preserve">KALII CHLORIDI </t>
  </si>
  <si>
    <t>prašak za oralni rastvor</t>
  </si>
  <si>
    <t>kesica, 10 po 1g</t>
  </si>
  <si>
    <t>gvožđe II fumarat</t>
  </si>
  <si>
    <t>HEFEROL</t>
  </si>
  <si>
    <t>kapsula, tvrda</t>
  </si>
  <si>
    <t>blister, 30 po 350 mg</t>
  </si>
  <si>
    <t>gvožđe (III)-proteinsukcinilat</t>
  </si>
  <si>
    <t>LEGOFER</t>
  </si>
  <si>
    <t>boca staklena, 1 po 150 ml (800 mg/15 ml)</t>
  </si>
  <si>
    <t>trimetazidin</t>
  </si>
  <si>
    <t>TRIMETAZIDIN PHARMAS</t>
  </si>
  <si>
    <t>blister, 60 po 35 mg</t>
  </si>
  <si>
    <t>moksonidin</t>
  </si>
  <si>
    <t>PHYSIOTENS</t>
  </si>
  <si>
    <t>blister, 28 po 0,2 mg</t>
  </si>
  <si>
    <t>blister, 28 po 0,4 mg</t>
  </si>
  <si>
    <t>MOXOGAMMA 0.2</t>
  </si>
  <si>
    <t>blister, 30 po 0,2 mg</t>
  </si>
  <si>
    <t>MOXOGAMMA 0.3</t>
  </si>
  <si>
    <t>blister, 30 po 0,3 mg</t>
  </si>
  <si>
    <t>MOXOGAMMA 0.4</t>
  </si>
  <si>
    <t>blister, 30 po 0,4 mg</t>
  </si>
  <si>
    <t>doksazosin</t>
  </si>
  <si>
    <t>DOXAZIN</t>
  </si>
  <si>
    <t>blister, 30 po 4 mg</t>
  </si>
  <si>
    <t>indapamid</t>
  </si>
  <si>
    <t>VAZOPAMID</t>
  </si>
  <si>
    <t>blister, 30 po 1,5 mg</t>
  </si>
  <si>
    <t>furosemid</t>
  </si>
  <si>
    <t>FUROSEMIDUM POLFARMEX</t>
  </si>
  <si>
    <t>blister, 30 po 40 mg</t>
  </si>
  <si>
    <t>spironolakton</t>
  </si>
  <si>
    <t xml:space="preserve">SPIRONOLAKTON </t>
  </si>
  <si>
    <t>blister, 40 po 25 mg</t>
  </si>
  <si>
    <t>blister, 30 po 100 mg</t>
  </si>
  <si>
    <t>sotalol</t>
  </si>
  <si>
    <t>DAROB MITE</t>
  </si>
  <si>
    <t>blister, 50 po 80 mg</t>
  </si>
  <si>
    <t>metoprolol</t>
  </si>
  <si>
    <t>MEKSENA</t>
  </si>
  <si>
    <t>bisoprolol</t>
  </si>
  <si>
    <t>BISOPROLOL PHARMAS</t>
  </si>
  <si>
    <t>blister, 30 po 2,5 mg</t>
  </si>
  <si>
    <t>BIPREZ</t>
  </si>
  <si>
    <t>nebivolol</t>
  </si>
  <si>
    <t xml:space="preserve">NEBILET </t>
  </si>
  <si>
    <t>blister, 28 po 5 mg</t>
  </si>
  <si>
    <t>MASSIDO</t>
  </si>
  <si>
    <t>nebivolol, hidrohlortiazid</t>
  </si>
  <si>
    <t>NEBILET PLUS 5/12.5</t>
  </si>
  <si>
    <t>blister, 28 po (5 mg +12,5 mg)</t>
  </si>
  <si>
    <t xml:space="preserve">amlodipin </t>
  </si>
  <si>
    <t>AMLODIPIN ALKALOID</t>
  </si>
  <si>
    <t>verapamil</t>
  </si>
  <si>
    <t>VERAPAMIL ALKALOID</t>
  </si>
  <si>
    <t>obložena tableta</t>
  </si>
  <si>
    <t>blister, 30 po 80 mg</t>
  </si>
  <si>
    <t>diltiazem</t>
  </si>
  <si>
    <t>DILTIAZEM ALKALOID</t>
  </si>
  <si>
    <t>blister, 30 po 90 mg</t>
  </si>
  <si>
    <t>enalapril</t>
  </si>
  <si>
    <t>ENALAPRIL REMEDICA</t>
  </si>
  <si>
    <t>blister, 20 po 10 mg</t>
  </si>
  <si>
    <t>blister, 20 po 20 mg</t>
  </si>
  <si>
    <t>lizinopril</t>
  </si>
  <si>
    <t>SKOPRYL</t>
  </si>
  <si>
    <t>blister, 30 po 20 mg</t>
  </si>
  <si>
    <t>LIZOPRIL</t>
  </si>
  <si>
    <t>blister, 20 po 5 mg</t>
  </si>
  <si>
    <t>trandolapril</t>
  </si>
  <si>
    <t>TRANDOLAPRIL PHARMAS</t>
  </si>
  <si>
    <t>blister, 28 po 0,5 mg</t>
  </si>
  <si>
    <t>blister, 28 po 2 mg</t>
  </si>
  <si>
    <t>blister, 28 po 4 mg</t>
  </si>
  <si>
    <t>zofenopril</t>
  </si>
  <si>
    <t>ZOFECARD</t>
  </si>
  <si>
    <t>blister, 28 po 30 mg</t>
  </si>
  <si>
    <t>lizinopril, hidrohlortiazid</t>
  </si>
  <si>
    <t>LIZOPRIL H</t>
  </si>
  <si>
    <t>blister, 20 po (10 mg + 12,5 mg)</t>
  </si>
  <si>
    <t>blister, 20 po (20 mg + 12,5 mg)</t>
  </si>
  <si>
    <t>SKOPRYL PLUS</t>
  </si>
  <si>
    <t>blister, 30 po (20 mg + 12,5 mg)</t>
  </si>
  <si>
    <t>cilazapril, hidrohlortiazid</t>
  </si>
  <si>
    <t>PRILAZID PLUS</t>
  </si>
  <si>
    <t>blister, 30 po (5 mg + 12,5 mg)</t>
  </si>
  <si>
    <t>trandolapril, verapamil</t>
  </si>
  <si>
    <t>TARKA</t>
  </si>
  <si>
    <t>blister, 28 po (2 mg + 180 mg)</t>
  </si>
  <si>
    <t>blister, 28 po (4 mg + 240 mg)</t>
  </si>
  <si>
    <t>losartan</t>
  </si>
  <si>
    <t>LOSAR</t>
  </si>
  <si>
    <t>LOTAR</t>
  </si>
  <si>
    <t>telmisartan</t>
  </si>
  <si>
    <t>MICARDIS</t>
  </si>
  <si>
    <t>blister, 28 po 40 mg</t>
  </si>
  <si>
    <t>28 po 80 mg</t>
  </si>
  <si>
    <t>telmisartan, hidrohlortiazid</t>
  </si>
  <si>
    <t>MICARDIS PLUS</t>
  </si>
  <si>
    <t>28 po (80 mg + 12,5 mg)</t>
  </si>
  <si>
    <t>simvastatin</t>
  </si>
  <si>
    <t>HOLLESTA</t>
  </si>
  <si>
    <t>atorvastatin</t>
  </si>
  <si>
    <t>TOREZ</t>
  </si>
  <si>
    <t>blister, 30 po 10mg</t>
  </si>
  <si>
    <t>blister, 30 po 20mg</t>
  </si>
  <si>
    <t>blister, 30 po 40mg</t>
  </si>
  <si>
    <t>fenofibrat</t>
  </si>
  <si>
    <t>ZYGLIP</t>
  </si>
  <si>
    <t>blister, 30 po 145 mg</t>
  </si>
  <si>
    <t>LIPANTHYL 145</t>
  </si>
  <si>
    <t>simvastatin, fenofibrat</t>
  </si>
  <si>
    <t>TREAKOL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</si>
  <si>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</si>
  <si>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</si>
  <si>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</si>
  <si>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</si>
  <si>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</si>
  <si>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>blister, 28 po (20mg+100mg+2.5mg)</t>
  </si>
  <si>
    <t>blister, 28 po (20mg+100mg+5mg)</t>
  </si>
  <si>
    <t>blister, 28 po (20mg+100mg+10 mg)</t>
  </si>
  <si>
    <t>pimekrolimus</t>
  </si>
  <si>
    <t>ELIDEL</t>
  </si>
  <si>
    <t>krem</t>
  </si>
  <si>
    <t>tuba,1 po 15 g (1%)</t>
  </si>
  <si>
    <t>nistatin, neomicin, polimiksin b</t>
  </si>
  <si>
    <t>POLYGYNAX</t>
  </si>
  <si>
    <t>vaginalna kapsula, meka</t>
  </si>
  <si>
    <t>blister, 12 po (100000 i.j. + 35000 i.j. + 35000 i.j.)</t>
  </si>
  <si>
    <t>didrogesteron</t>
  </si>
  <si>
    <t>DUPHASTON</t>
  </si>
  <si>
    <t>drospirenon, estradiol</t>
  </si>
  <si>
    <t>ANGELIQ</t>
  </si>
  <si>
    <t>blister, 28 po (2 mg +1 mg)</t>
  </si>
  <si>
    <t>ciproteron</t>
  </si>
  <si>
    <t xml:space="preserve">ANDROCUR </t>
  </si>
  <si>
    <t>blister, 50 po 50 mg</t>
  </si>
  <si>
    <t>ciproteron, etinilestradiol</t>
  </si>
  <si>
    <t>DIANE–35</t>
  </si>
  <si>
    <t>blister,1 po 21 (2 mg + 0,035 mg)</t>
  </si>
  <si>
    <t>estradiol, ciproteron</t>
  </si>
  <si>
    <t>CLIMEN</t>
  </si>
  <si>
    <t xml:space="preserve"> blister; 11 x 2mg + 10 x (2mg+1mg)</t>
  </si>
  <si>
    <t>SOLIPHAR</t>
  </si>
  <si>
    <t>tamsulosin</t>
  </si>
  <si>
    <t>TAMSULOSIN PHARMAS</t>
  </si>
  <si>
    <t>kapsula sa modifikovanim oslobađanjem, tvrda</t>
  </si>
  <si>
    <t>TAMLOS</t>
  </si>
  <si>
    <t>finasterid</t>
  </si>
  <si>
    <t>FINASTERID PHARMAS</t>
  </si>
  <si>
    <t>dutasterid</t>
  </si>
  <si>
    <t>LESTEDON</t>
  </si>
  <si>
    <t>kapsula, meka</t>
  </si>
  <si>
    <t>prednizon</t>
  </si>
  <si>
    <t>PREDNIZON</t>
  </si>
  <si>
    <t>propiltiouracil</t>
  </si>
  <si>
    <t>PTU</t>
  </si>
  <si>
    <t>20 po 50 mg</t>
  </si>
  <si>
    <t>45 po 100 mg</t>
  </si>
  <si>
    <t>tiamazol</t>
  </si>
  <si>
    <t>TIASTAT</t>
  </si>
  <si>
    <t>20 po 20 mg</t>
  </si>
  <si>
    <t>teriparatid</t>
  </si>
  <si>
    <t>FORTEO</t>
  </si>
  <si>
    <t>rastvor za injekciju u penu sa uloškom</t>
  </si>
  <si>
    <t>pen sa uloškom,  1 po 2,4 ml (20 mcg/80 mcl)</t>
  </si>
  <si>
    <t>amoksicilin</t>
  </si>
  <si>
    <t>AMOXICILLIN REMEDICA</t>
  </si>
  <si>
    <t>blister, 16 po 500mg</t>
  </si>
  <si>
    <t>cefaleksin</t>
  </si>
  <si>
    <t>CEFALEXIN ALKALOID</t>
  </si>
  <si>
    <t>blister, 16 po 500 mg</t>
  </si>
  <si>
    <t>prašak za oralnu suspenziju</t>
  </si>
  <si>
    <t>bočica, 1 po 100 ml (250 mg/5 ml)</t>
  </si>
  <si>
    <t>CEFALEXIN REMEDICA</t>
  </si>
  <si>
    <t>cefadroksil</t>
  </si>
  <si>
    <t>VALDOCEF</t>
  </si>
  <si>
    <t>granule za oralnu suspenziju</t>
  </si>
  <si>
    <t xml:space="preserve"> boca staklena, 1 po 100mL (250mg/5ml)</t>
  </si>
  <si>
    <t>cefahlor</t>
  </si>
  <si>
    <t>CEFAKLOR ALKALOID</t>
  </si>
  <si>
    <t>cefiksim</t>
  </si>
  <si>
    <t>PANCEF</t>
  </si>
  <si>
    <t>boca steklena, 1 po 100 ml (100 mg/5 ml)</t>
  </si>
  <si>
    <t>boca staklena, 1 po 60 ml (100 mg/5 ml)</t>
  </si>
  <si>
    <t xml:space="preserve">film tableta </t>
  </si>
  <si>
    <t>blister, 10 po 400 mg</t>
  </si>
  <si>
    <t>blister, 5 po 400 mg</t>
  </si>
  <si>
    <t>cefpodoksim</t>
  </si>
  <si>
    <t>TRIDOX</t>
  </si>
  <si>
    <t>bočica 1 po 64,8 g (40 mg/5 ml)</t>
  </si>
  <si>
    <t>blister, 10 po 100 mg</t>
  </si>
  <si>
    <t>blister, 10 po 200 mg</t>
  </si>
  <si>
    <t>sulfametoksazol, trimetoprim</t>
  </si>
  <si>
    <t>ESBESUL</t>
  </si>
  <si>
    <t>blister, 20 po (400 mg +80 mg)</t>
  </si>
  <si>
    <t>klaritromicin</t>
  </si>
  <si>
    <t>KLACID</t>
  </si>
  <si>
    <t>boca, 1 po 60 ml (125 mg/5 ml)</t>
  </si>
  <si>
    <t>blister, 14 po 500 mg</t>
  </si>
  <si>
    <t>KLACID MR</t>
  </si>
  <si>
    <t>film tableta sa modifikovanim oslobađanjem</t>
  </si>
  <si>
    <t>blister, 7 po 500 mg</t>
  </si>
  <si>
    <t>klindamicin</t>
  </si>
  <si>
    <t>CLINDAMYCIN-MIP</t>
  </si>
  <si>
    <t>blister, 12 po 300 mg</t>
  </si>
  <si>
    <t>blister, 12 po 600 mg</t>
  </si>
  <si>
    <t>blister, 30 po 600 mg</t>
  </si>
  <si>
    <t>ciprofloksacin</t>
  </si>
  <si>
    <t>CITERAL</t>
  </si>
  <si>
    <t>blister, 10 po 250 mg</t>
  </si>
  <si>
    <t>blister, 10 po 500 mg</t>
  </si>
  <si>
    <t>CIPROFLOXACIN  REMEDICA</t>
  </si>
  <si>
    <t>levofloksacin</t>
  </si>
  <si>
    <t>FOVELID</t>
  </si>
  <si>
    <t>tenofovir</t>
  </si>
  <si>
    <t>TENOFOVIR DISOPROXIL MYLAN</t>
  </si>
  <si>
    <t>boca plastična, 30 po 245 mg</t>
  </si>
  <si>
    <t>nevirapin</t>
  </si>
  <si>
    <t xml:space="preserve">VIRAMUNE </t>
  </si>
  <si>
    <t>blister, 60 po 200 mg</t>
  </si>
  <si>
    <t>hidroksikarbamid</t>
  </si>
  <si>
    <t>LITALIR ◊</t>
  </si>
  <si>
    <t>boca, 100 po 500 mg</t>
  </si>
  <si>
    <t>anastrozol</t>
  </si>
  <si>
    <t>AREMED</t>
  </si>
  <si>
    <t>blister, 28 po 1 mg</t>
  </si>
  <si>
    <t>eksemestan</t>
  </si>
  <si>
    <t>EXEDRAL 25</t>
  </si>
  <si>
    <t>blister, 30 po 25 mg</t>
  </si>
  <si>
    <t>ibuprofen</t>
  </si>
  <si>
    <t xml:space="preserve">BRUFEN </t>
  </si>
  <si>
    <t>plastična bočica, 1 po 100 ml (100 mg/5 ml)</t>
  </si>
  <si>
    <t>BLOKMAX® ZA DECU</t>
  </si>
  <si>
    <t>boca staklena, 1 po 100ml (100mg/5ml)</t>
  </si>
  <si>
    <t>BLOKMAX ZA DECU</t>
  </si>
  <si>
    <t>boca staklena, 1 po 60 ml (100mg/5ml)</t>
  </si>
  <si>
    <t>BRUFEN</t>
  </si>
  <si>
    <t>boca, plastična, 1 po 150ml (200mg/5ml)</t>
  </si>
  <si>
    <t>tizanidin</t>
  </si>
  <si>
    <t>TIZAX</t>
  </si>
  <si>
    <t>tablete</t>
  </si>
  <si>
    <t>klonazepam</t>
  </si>
  <si>
    <t>KLONAZEPAM REMEDICA</t>
  </si>
  <si>
    <t>karbamazepin</t>
  </si>
  <si>
    <t>GALEPSIN</t>
  </si>
  <si>
    <t xml:space="preserve"> blister, 50 po 200 mg</t>
  </si>
  <si>
    <t>CARBAMAZEPINE-RETARD</t>
  </si>
  <si>
    <t>blister, 30 po 400 mg</t>
  </si>
  <si>
    <t>lamotrigin</t>
  </si>
  <si>
    <t>LAMAL</t>
  </si>
  <si>
    <t>blister, 30 po 200 mg</t>
  </si>
  <si>
    <t>LAMOTRIX</t>
  </si>
  <si>
    <t>levetiracetam</t>
  </si>
  <si>
    <t>LYVAM</t>
  </si>
  <si>
    <t>blister, 60 po 250 mg</t>
  </si>
  <si>
    <t>blister, 60 po 500 mg</t>
  </si>
  <si>
    <t>blister, 60 po 1000mg</t>
  </si>
  <si>
    <t>ZANIDA</t>
  </si>
  <si>
    <t>blister, 60 po 1000 mg</t>
  </si>
  <si>
    <t>QUETRA 250</t>
  </si>
  <si>
    <t>QUETRA 500</t>
  </si>
  <si>
    <t xml:space="preserve">QUETRA 1000 </t>
  </si>
  <si>
    <t>pregabalin</t>
  </si>
  <si>
    <t>PREGABALIN MYLAN PHARMA</t>
  </si>
  <si>
    <t>blister deljiv na pojedinačne doze, 56 po 75 mg</t>
  </si>
  <si>
    <t>blister deljiv na pojedinačne doze, 56 po 150 mg</t>
  </si>
  <si>
    <t>biperiden</t>
  </si>
  <si>
    <t>MENDILEX</t>
  </si>
  <si>
    <t>blister, 50 po 2 mg</t>
  </si>
  <si>
    <t>pramipeksol</t>
  </si>
  <si>
    <t>MIRAPEXIN</t>
  </si>
  <si>
    <t>klozapin</t>
  </si>
  <si>
    <t>CLOZAPINE  REMEDICA</t>
  </si>
  <si>
    <t xml:space="preserve"> blister, 50 po 100 mg</t>
  </si>
  <si>
    <t>blister, 50 po 25 mg</t>
  </si>
  <si>
    <t>LEPONEX</t>
  </si>
  <si>
    <t>blister, 50 po 100 mg</t>
  </si>
  <si>
    <t xml:space="preserve"> blister, 50 po 25 mg</t>
  </si>
  <si>
    <t>olanzapin</t>
  </si>
  <si>
    <t>TREANA</t>
  </si>
  <si>
    <t>risperidon</t>
  </si>
  <si>
    <t>RISPERIDON</t>
  </si>
  <si>
    <t>blister, 20 po 1 mg</t>
  </si>
  <si>
    <t>blister, 20 po 2 mg</t>
  </si>
  <si>
    <t>blister, 20 po 3 mg</t>
  </si>
  <si>
    <t>blister, 20 po 4 mg</t>
  </si>
  <si>
    <t>RISSAR</t>
  </si>
  <si>
    <t>blister, 60 po 1 mg</t>
  </si>
  <si>
    <t>blister, 60 po 2 mg</t>
  </si>
  <si>
    <t>blister, 60 po 3 mg</t>
  </si>
  <si>
    <t>aripiprazol</t>
  </si>
  <si>
    <t>TREFERO</t>
  </si>
  <si>
    <t>oralna disperzibilna tableta</t>
  </si>
  <si>
    <t>blister,  30 po 10 mg</t>
  </si>
  <si>
    <t>blister,  30 po 15 mg</t>
  </si>
  <si>
    <t>bromazepam</t>
  </si>
  <si>
    <t>LEXILIUM</t>
  </si>
  <si>
    <t>alprazolam</t>
  </si>
  <si>
    <t>KSALOL</t>
  </si>
  <si>
    <t xml:space="preserve"> blister, 30 po 1 mg</t>
  </si>
  <si>
    <t>zolpidem</t>
  </si>
  <si>
    <t>BELBIEN</t>
  </si>
  <si>
    <t>LUNATA</t>
  </si>
  <si>
    <t>amitriptilin</t>
  </si>
  <si>
    <t>AMITRIPTYLINE</t>
  </si>
  <si>
    <t>blister, 100 po 10 mg</t>
  </si>
  <si>
    <t>paroksetin</t>
  </si>
  <si>
    <t>ARKETIS</t>
  </si>
  <si>
    <t>PAKSTON</t>
  </si>
  <si>
    <t>sertralin</t>
  </si>
  <si>
    <t>SIDATA</t>
  </si>
  <si>
    <t>blister, 28 po 50 mg</t>
  </si>
  <si>
    <t>blister, 28 po 100 mg</t>
  </si>
  <si>
    <t>escitalopram</t>
  </si>
  <si>
    <t>LATA</t>
  </si>
  <si>
    <t>blister, 28 po 10 mg</t>
  </si>
  <si>
    <t>ELORYQA</t>
  </si>
  <si>
    <t>ESCITAL</t>
  </si>
  <si>
    <t>moklobemid</t>
  </si>
  <si>
    <t>AURORIX</t>
  </si>
  <si>
    <t>blister, 30 po 300 mg</t>
  </si>
  <si>
    <t>duloksetin</t>
  </si>
  <si>
    <t>TAITA</t>
  </si>
  <si>
    <t>blister,  28 po 30 mg</t>
  </si>
  <si>
    <t>blister,  28 po 60 mg</t>
  </si>
  <si>
    <t>donepezil</t>
  </si>
  <si>
    <t>TREGONA</t>
  </si>
  <si>
    <t>memantin</t>
  </si>
  <si>
    <t>YMANA</t>
  </si>
  <si>
    <t>blister, 28 po 20 mg</t>
  </si>
  <si>
    <t>piridostigmin</t>
  </si>
  <si>
    <t>MESTINON</t>
  </si>
  <si>
    <t>bočica staklena, 150 po 60 mg</t>
  </si>
  <si>
    <t>buprenorfin</t>
  </si>
  <si>
    <t>BUPRENORFIN ALKALOID</t>
  </si>
  <si>
    <t>sublingvalna tableta</t>
  </si>
  <si>
    <t>blister, 7 po 8 mg</t>
  </si>
  <si>
    <t>mometazon</t>
  </si>
  <si>
    <t>MOMETAZONFUROAT</t>
  </si>
  <si>
    <t>sprej za nos, suspenzija</t>
  </si>
  <si>
    <t>bočica sa raspršivačem, 1 po 140 doza (50 mcg/doza)</t>
  </si>
  <si>
    <t>salbutamol</t>
  </si>
  <si>
    <t xml:space="preserve">SPALMOTIL </t>
  </si>
  <si>
    <t>rastvor za raspršivanje</t>
  </si>
  <si>
    <t>boca staklena,1 po 10 ml (5 mg/ml)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</si>
  <si>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</si>
  <si>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</si>
  <si>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</si>
  <si>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</si>
  <si>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salmeterol, flutikazon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</si>
  <si>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</si>
  <si>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</si>
  <si>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</si>
  <si>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</si>
  <si>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 xml:space="preserve">BERODUAL </t>
  </si>
  <si>
    <t>bočica od tamnog stakla,1 po 20 ml ( 0,5 mg/ml + 0,25 mg/ml 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</si>
  <si>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</si>
  <si>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</si>
  <si>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</si>
  <si>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</si>
  <si>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</si>
  <si>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</si>
  <si>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</si>
  <si>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</si>
  <si>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</si>
  <si>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</si>
  <si>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</si>
  <si>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>aklidinijum-bromid</t>
  </si>
  <si>
    <t>BRETARIS GENUAIR</t>
  </si>
  <si>
    <t>prašak za inhalaciju</t>
  </si>
  <si>
    <t>inhaler, 1 po 60 doza (322mcg)</t>
  </si>
  <si>
    <t>boca,1 po 200 ml (2 mg/5 ml)</t>
  </si>
  <si>
    <t>aminofilin</t>
  </si>
  <si>
    <t>AMINOFILIN RETARD</t>
  </si>
  <si>
    <t>cetirizin</t>
  </si>
  <si>
    <t>CETIRIZINE ALVOGEN</t>
  </si>
  <si>
    <t>hloramfenikol</t>
  </si>
  <si>
    <t>HLORAMFENIKOL ALKALOID</t>
  </si>
  <si>
    <t>mast za oči</t>
  </si>
  <si>
    <t>tuba, 1 po 5 g (1%)</t>
  </si>
  <si>
    <t>brimonidin</t>
  </si>
  <si>
    <t>BRIMONAL 0,2%</t>
  </si>
  <si>
    <t>kapi za oči, rastvor</t>
  </si>
  <si>
    <t>bočica sa kapaljkom, 1 po 10 ml (0,2%)</t>
  </si>
  <si>
    <t>timolol</t>
  </si>
  <si>
    <t>UNITIMOLOL  0.5%</t>
  </si>
  <si>
    <t>bočica, 1 po 10 ml 0,5%</t>
  </si>
  <si>
    <t>latanoprost</t>
  </si>
  <si>
    <t>UNILAT</t>
  </si>
  <si>
    <t>bočica sa kapaljkom 1 po 2,5 ml (50 mcg/ml)</t>
  </si>
  <si>
    <t>deksametazon, neomicin</t>
  </si>
  <si>
    <t xml:space="preserve">DEXAMETHASON-NEOMYCIN </t>
  </si>
  <si>
    <t>kapi za uši/oči, rastvor</t>
  </si>
  <si>
    <t>bočica staklena, 10 ml (0,1% + 0,35%)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</si>
  <si>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</si>
  <si>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</si>
  <si>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</si>
  <si>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</si>
  <si>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</si>
  <si>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</si>
  <si>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</si>
  <si>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</si>
  <si>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</si>
  <si>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</si>
  <si>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</si>
  <si>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</si>
  <si>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</si>
  <si>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</si>
  <si>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</si>
  <si>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</si>
  <si>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</si>
  <si>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</si>
  <si>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</si>
  <si>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</si>
  <si>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</si>
  <si>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</si>
  <si>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</si>
  <si>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УКУПНА ВРЕДНОСТ БЕЗ ПДВ-А</t>
  </si>
  <si>
    <t>ИЗНОС ПДВ-А</t>
  </si>
  <si>
    <t>УКУПНА ВРЕДНОСТ СА ПДВ-ОМ</t>
  </si>
  <si>
    <t>Укупна процењена цена без 
ПДВ-а</t>
  </si>
  <si>
    <t>FARMALOGIST D.O.O.</t>
  </si>
  <si>
    <t>blister, 30 po 0,18 mg</t>
  </si>
  <si>
    <t>blister, 30 po 0,7 mg</t>
  </si>
  <si>
    <t>blister, 10 po 0,26 mg</t>
  </si>
  <si>
    <t>blister, 30 po 0,52 mg</t>
  </si>
  <si>
    <t>blister, 30 po 1,05 mg</t>
  </si>
  <si>
    <t>blister, 30 po 1,57 mg</t>
  </si>
  <si>
    <t>blister, 30 po 2,1 mg</t>
  </si>
  <si>
    <t>blister, 30 po 2,62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</si>
</sst>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vertical="center" wrapText="1"/>
    </xf>
    <xf numFmtId="3" fontId="57" fillId="0" borderId="12" xfId="0" applyNumberFormat="1" applyFont="1" applyFill="1" applyBorder="1" applyAlignment="1">
      <alignment vertical="center" wrapText="1"/>
    </xf>
    <xf numFmtId="3" fontId="57" fillId="0" borderId="13" xfId="0" applyNumberFormat="1" applyFont="1" applyFill="1" applyBorder="1" applyAlignment="1">
      <alignment vertical="center" wrapText="1"/>
    </xf>
    <xf numFmtId="3" fontId="57" fillId="0" borderId="14" xfId="0" applyNumberFormat="1" applyFont="1" applyFill="1" applyBorder="1" applyAlignment="1">
      <alignment vertical="center" wrapText="1"/>
    </xf>
    <xf numFmtId="4" fontId="5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55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3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 wrapText="1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0" fontId="6" fillId="0" borderId="16" xfId="0" applyFont="1" applyBorder="1" applyAlignment="1">
      <alignment horizontal="left" wrapText="1"/>
    </xf>
    <xf numFmtId="49" fontId="6" fillId="35" borderId="10" xfId="0" applyNumberFormat="1" applyFont="1" applyFill="1" applyBorder="1" applyAlignment="1" applyProtection="1">
      <alignment horizontal="left" wrapText="1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wrapText="1"/>
      <protection locked="0"/>
    </xf>
    <xf numFmtId="186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186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6" xfId="59" applyNumberFormat="1" applyFont="1" applyFill="1" applyBorder="1" applyAlignment="1" applyProtection="1">
      <alignment horizontal="left" wrapText="1"/>
      <protection locked="0"/>
    </xf>
    <xf numFmtId="49" fontId="6" fillId="35" borderId="16" xfId="59" applyNumberFormat="1" applyFont="1" applyFill="1" applyBorder="1" applyAlignment="1" applyProtection="1">
      <alignment horizontal="left" wrapText="1"/>
      <protection locked="0"/>
    </xf>
    <xf numFmtId="0" fontId="6" fillId="35" borderId="16" xfId="59" applyFont="1" applyFill="1" applyBorder="1" applyAlignment="1" applyProtection="1">
      <alignment horizontal="center" wrapText="1"/>
      <protection locked="0"/>
    </xf>
    <xf numFmtId="186" fontId="6" fillId="35" borderId="16" xfId="59" applyNumberFormat="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187" fontId="6" fillId="35" borderId="10" xfId="62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left"/>
    </xf>
    <xf numFmtId="0" fontId="6" fillId="35" borderId="10" xfId="0" applyFont="1" applyFill="1" applyBorder="1" applyAlignment="1" applyProtection="1">
      <alignment horizontal="left"/>
      <protection locked="0"/>
    </xf>
    <xf numFmtId="186" fontId="6" fillId="35" borderId="10" xfId="62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/>
    </xf>
    <xf numFmtId="0" fontId="6" fillId="0" borderId="10" xfId="60" applyFont="1" applyBorder="1" applyAlignment="1">
      <alignment horizontal="left" wrapText="1"/>
      <protection/>
    </xf>
    <xf numFmtId="4" fontId="6" fillId="0" borderId="10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 applyProtection="1">
      <alignment horizontal="left"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/>
      <protection locked="0"/>
    </xf>
    <xf numFmtId="4" fontId="6" fillId="34" borderId="16" xfId="59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" fillId="34" borderId="10" xfId="58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4" fontId="6" fillId="35" borderId="16" xfId="59" applyNumberFormat="1" applyFont="1" applyFill="1" applyBorder="1" applyAlignment="1" applyProtection="1">
      <alignment horizontal="center"/>
      <protection locked="0"/>
    </xf>
    <xf numFmtId="4" fontId="30" fillId="34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62" fillId="34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vertical="center" wrapText="1"/>
    </xf>
    <xf numFmtId="4" fontId="57" fillId="0" borderId="13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 wrapText="1"/>
    </xf>
    <xf numFmtId="4" fontId="6" fillId="0" borderId="10" xfId="59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 wrapText="1"/>
    </xf>
    <xf numFmtId="0" fontId="65" fillId="33" borderId="17" xfId="0" applyFont="1" applyFill="1" applyBorder="1" applyAlignment="1">
      <alignment horizontal="right" vertical="center" wrapText="1"/>
    </xf>
    <xf numFmtId="0" fontId="65" fillId="33" borderId="18" xfId="0" applyFont="1" applyFill="1" applyBorder="1" applyAlignment="1">
      <alignment horizontal="right" vertical="center" wrapText="1"/>
    </xf>
    <xf numFmtId="0" fontId="65" fillId="33" borderId="19" xfId="0" applyFont="1" applyFill="1" applyBorder="1" applyAlignment="1">
      <alignment horizontal="right" vertical="center" wrapText="1"/>
    </xf>
    <xf numFmtId="4" fontId="57" fillId="33" borderId="12" xfId="63" applyNumberFormat="1" applyFont="1" applyFill="1" applyBorder="1" applyAlignment="1">
      <alignment horizontal="center" vertical="center" wrapText="1"/>
      <protection/>
    </xf>
    <xf numFmtId="4" fontId="57" fillId="33" borderId="20" xfId="63" applyNumberFormat="1" applyFont="1" applyFill="1" applyBorder="1" applyAlignment="1">
      <alignment horizontal="center" vertical="center" wrapText="1"/>
      <protection/>
    </xf>
    <xf numFmtId="4" fontId="57" fillId="33" borderId="14" xfId="6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2" xfId="61"/>
    <cellStyle name="Normal 2 3" xfId="62"/>
    <cellStyle name="Normal 4" xfId="63"/>
    <cellStyle name="Note" xfId="64"/>
    <cellStyle name="Output" xfId="65"/>
    <cellStyle name="Percent" xfId="66"/>
    <cellStyle name="Percent 2" xfId="67"/>
    <cellStyle name="Percent 4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1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3" customWidth="1"/>
    <col min="10" max="10" width="12.00390625" style="24" customWidth="1"/>
    <col min="11" max="11" width="15.421875" style="24" hidden="1" customWidth="1"/>
    <col min="12" max="12" width="15.57421875" style="24" customWidth="1"/>
    <col min="13" max="13" width="12.57421875" style="24" hidden="1" customWidth="1"/>
    <col min="14" max="16384" width="9.140625" style="2" customWidth="1"/>
  </cols>
  <sheetData>
    <row r="2" spans="1:13" ht="12.75" customHeight="1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2.75" customHeight="1">
      <c r="A3" s="103" t="s">
        <v>520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ht="51">
      <c r="A6" s="28" t="s">
        <v>24</v>
      </c>
      <c r="B6" s="29" t="s">
        <v>25</v>
      </c>
      <c r="C6" s="30" t="s">
        <v>26</v>
      </c>
      <c r="D6" s="30" t="s">
        <v>27</v>
      </c>
      <c r="E6" s="30" t="s">
        <v>0</v>
      </c>
      <c r="F6" s="30" t="s">
        <v>28</v>
      </c>
      <c r="G6" s="31" t="s">
        <v>29</v>
      </c>
      <c r="H6" s="32" t="s">
        <v>30</v>
      </c>
      <c r="I6" s="33" t="s">
        <v>35</v>
      </c>
      <c r="J6" s="34" t="s">
        <v>33</v>
      </c>
      <c r="K6" s="35" t="s">
        <v>519</v>
      </c>
      <c r="L6" s="36" t="s">
        <v>31</v>
      </c>
      <c r="M6" s="27" t="s">
        <v>1</v>
      </c>
    </row>
    <row r="7" spans="1:13" s="17" customFormat="1" ht="22.5">
      <c r="A7" s="37">
        <v>21</v>
      </c>
      <c r="B7" s="43">
        <v>1124303</v>
      </c>
      <c r="C7" s="44" t="s">
        <v>50</v>
      </c>
      <c r="D7" s="45" t="s">
        <v>51</v>
      </c>
      <c r="E7" s="46" t="s">
        <v>52</v>
      </c>
      <c r="F7" s="46" t="s">
        <v>53</v>
      </c>
      <c r="G7" s="42" t="s">
        <v>32</v>
      </c>
      <c r="H7" s="48">
        <v>190.2</v>
      </c>
      <c r="I7" s="92"/>
      <c r="J7" s="49">
        <v>185.69</v>
      </c>
      <c r="K7" s="50">
        <f>H7*I7</f>
        <v>0</v>
      </c>
      <c r="L7" s="51">
        <f>I7*J7</f>
        <v>0</v>
      </c>
      <c r="M7" s="100">
        <v>4</v>
      </c>
    </row>
    <row r="8" spans="1:13" s="17" customFormat="1" ht="22.5">
      <c r="A8" s="37">
        <v>32</v>
      </c>
      <c r="B8" s="38">
        <v>3127425</v>
      </c>
      <c r="C8" s="39" t="s">
        <v>54</v>
      </c>
      <c r="D8" s="40" t="s">
        <v>55</v>
      </c>
      <c r="E8" s="41" t="s">
        <v>56</v>
      </c>
      <c r="F8" s="41" t="s">
        <v>57</v>
      </c>
      <c r="G8" s="42" t="s">
        <v>32</v>
      </c>
      <c r="H8" s="47">
        <v>441.9</v>
      </c>
      <c r="I8" s="92"/>
      <c r="J8" s="49">
        <v>430.37</v>
      </c>
      <c r="K8" s="50">
        <f aca="true" t="shared" si="0" ref="K8:K22">H8*I8</f>
        <v>0</v>
      </c>
      <c r="L8" s="51">
        <f aca="true" t="shared" si="1" ref="L8:L22">I8*J8</f>
        <v>0</v>
      </c>
      <c r="M8" s="100">
        <v>4</v>
      </c>
    </row>
    <row r="9" spans="1:13" s="17" customFormat="1" ht="22.5">
      <c r="A9" s="37">
        <v>33</v>
      </c>
      <c r="B9" s="43">
        <v>3126303</v>
      </c>
      <c r="C9" s="44" t="s">
        <v>58</v>
      </c>
      <c r="D9" s="45" t="s">
        <v>59</v>
      </c>
      <c r="E9" s="46" t="s">
        <v>60</v>
      </c>
      <c r="F9" s="46" t="s">
        <v>61</v>
      </c>
      <c r="G9" s="42" t="s">
        <v>32</v>
      </c>
      <c r="H9" s="48">
        <v>243.5</v>
      </c>
      <c r="I9" s="92"/>
      <c r="J9" s="49">
        <v>227.5</v>
      </c>
      <c r="K9" s="50">
        <f t="shared" si="0"/>
        <v>0</v>
      </c>
      <c r="L9" s="51">
        <f t="shared" si="1"/>
        <v>0</v>
      </c>
      <c r="M9" s="100">
        <v>4</v>
      </c>
    </row>
    <row r="10" spans="1:13" s="17" customFormat="1" ht="22.5">
      <c r="A10" s="37">
        <v>34</v>
      </c>
      <c r="B10" s="43">
        <v>3126000</v>
      </c>
      <c r="C10" s="44" t="s">
        <v>58</v>
      </c>
      <c r="D10" s="45" t="s">
        <v>62</v>
      </c>
      <c r="E10" s="46" t="s">
        <v>60</v>
      </c>
      <c r="F10" s="46" t="s">
        <v>63</v>
      </c>
      <c r="G10" s="42" t="s">
        <v>32</v>
      </c>
      <c r="H10" s="48">
        <v>243.5</v>
      </c>
      <c r="I10" s="92"/>
      <c r="J10" s="49">
        <v>232.86</v>
      </c>
      <c r="K10" s="50">
        <f t="shared" si="0"/>
        <v>0</v>
      </c>
      <c r="L10" s="51">
        <f t="shared" si="1"/>
        <v>0</v>
      </c>
      <c r="M10" s="100">
        <v>4</v>
      </c>
    </row>
    <row r="11" spans="1:13" s="17" customFormat="1" ht="22.5">
      <c r="A11" s="37">
        <v>51</v>
      </c>
      <c r="B11" s="43">
        <v>1121154</v>
      </c>
      <c r="C11" s="44" t="s">
        <v>64</v>
      </c>
      <c r="D11" s="45" t="s">
        <v>65</v>
      </c>
      <c r="E11" s="46" t="s">
        <v>66</v>
      </c>
      <c r="F11" s="46" t="s">
        <v>67</v>
      </c>
      <c r="G11" s="42" t="s">
        <v>32</v>
      </c>
      <c r="H11" s="48">
        <v>1486.3</v>
      </c>
      <c r="I11" s="92"/>
      <c r="J11" s="49">
        <v>1447.51</v>
      </c>
      <c r="K11" s="50">
        <f t="shared" si="0"/>
        <v>0</v>
      </c>
      <c r="L11" s="51">
        <f t="shared" si="1"/>
        <v>0</v>
      </c>
      <c r="M11" s="100">
        <v>4</v>
      </c>
    </row>
    <row r="12" spans="1:13" s="17" customFormat="1" ht="22.5">
      <c r="A12" s="37">
        <v>52</v>
      </c>
      <c r="B12" s="43">
        <v>1121155</v>
      </c>
      <c r="C12" s="44" t="s">
        <v>64</v>
      </c>
      <c r="D12" s="45" t="s">
        <v>65</v>
      </c>
      <c r="E12" s="46" t="s">
        <v>66</v>
      </c>
      <c r="F12" s="46" t="s">
        <v>68</v>
      </c>
      <c r="G12" s="42" t="s">
        <v>32</v>
      </c>
      <c r="H12" s="48">
        <v>2972.5</v>
      </c>
      <c r="I12" s="92"/>
      <c r="J12" s="49">
        <v>2894.92</v>
      </c>
      <c r="K12" s="50">
        <f t="shared" si="0"/>
        <v>0</v>
      </c>
      <c r="L12" s="51">
        <f t="shared" si="1"/>
        <v>0</v>
      </c>
      <c r="M12" s="100">
        <v>4</v>
      </c>
    </row>
    <row r="13" spans="1:13" s="17" customFormat="1" ht="22.5">
      <c r="A13" s="37">
        <v>53</v>
      </c>
      <c r="B13" s="43">
        <v>1121163</v>
      </c>
      <c r="C13" s="44" t="s">
        <v>64</v>
      </c>
      <c r="D13" s="45" t="s">
        <v>69</v>
      </c>
      <c r="E13" s="46" t="s">
        <v>66</v>
      </c>
      <c r="F13" s="46" t="s">
        <v>70</v>
      </c>
      <c r="G13" s="42" t="s">
        <v>32</v>
      </c>
      <c r="H13" s="48">
        <v>594.5</v>
      </c>
      <c r="I13" s="92"/>
      <c r="J13" s="49">
        <v>578.98</v>
      </c>
      <c r="K13" s="50">
        <f t="shared" si="0"/>
        <v>0</v>
      </c>
      <c r="L13" s="51">
        <f t="shared" si="1"/>
        <v>0</v>
      </c>
      <c r="M13" s="100">
        <v>4</v>
      </c>
    </row>
    <row r="14" spans="1:13" s="17" customFormat="1" ht="22.5">
      <c r="A14" s="37">
        <v>54</v>
      </c>
      <c r="B14" s="43">
        <v>1121152</v>
      </c>
      <c r="C14" s="44" t="s">
        <v>64</v>
      </c>
      <c r="D14" s="45" t="s">
        <v>71</v>
      </c>
      <c r="E14" s="46" t="s">
        <v>66</v>
      </c>
      <c r="F14" s="46" t="s">
        <v>72</v>
      </c>
      <c r="G14" s="42" t="s">
        <v>32</v>
      </c>
      <c r="H14" s="48">
        <v>1172.7</v>
      </c>
      <c r="I14" s="92"/>
      <c r="J14" s="49">
        <v>1142.09</v>
      </c>
      <c r="K14" s="50">
        <f t="shared" si="0"/>
        <v>0</v>
      </c>
      <c r="L14" s="51">
        <f t="shared" si="1"/>
        <v>0</v>
      </c>
      <c r="M14" s="100">
        <v>4</v>
      </c>
    </row>
    <row r="15" spans="1:13" s="17" customFormat="1" ht="22.5">
      <c r="A15" s="37">
        <v>56</v>
      </c>
      <c r="B15" s="43">
        <v>41425</v>
      </c>
      <c r="C15" s="44" t="s">
        <v>73</v>
      </c>
      <c r="D15" s="45" t="s">
        <v>74</v>
      </c>
      <c r="E15" s="46" t="s">
        <v>75</v>
      </c>
      <c r="F15" s="46" t="s">
        <v>76</v>
      </c>
      <c r="G15" s="42" t="s">
        <v>32</v>
      </c>
      <c r="H15" s="48">
        <v>2325.5</v>
      </c>
      <c r="I15" s="92"/>
      <c r="J15" s="49">
        <v>2321.08</v>
      </c>
      <c r="K15" s="50">
        <f t="shared" si="0"/>
        <v>0</v>
      </c>
      <c r="L15" s="51">
        <f t="shared" si="1"/>
        <v>0</v>
      </c>
      <c r="M15" s="100">
        <v>2</v>
      </c>
    </row>
    <row r="16" spans="1:13" s="17" customFormat="1" ht="22.5">
      <c r="A16" s="37">
        <v>58</v>
      </c>
      <c r="B16" s="43">
        <v>41507</v>
      </c>
      <c r="C16" s="44" t="s">
        <v>77</v>
      </c>
      <c r="D16" s="45" t="s">
        <v>78</v>
      </c>
      <c r="E16" s="46" t="s">
        <v>75</v>
      </c>
      <c r="F16" s="46" t="s">
        <v>79</v>
      </c>
      <c r="G16" s="42" t="s">
        <v>32</v>
      </c>
      <c r="H16" s="48">
        <v>3025.3</v>
      </c>
      <c r="I16" s="92"/>
      <c r="J16" s="49">
        <v>3009</v>
      </c>
      <c r="K16" s="50">
        <f t="shared" si="0"/>
        <v>0</v>
      </c>
      <c r="L16" s="51">
        <f t="shared" si="1"/>
        <v>0</v>
      </c>
      <c r="M16" s="100">
        <v>2</v>
      </c>
    </row>
    <row r="17" spans="1:13" s="17" customFormat="1" ht="22.5">
      <c r="A17" s="37">
        <v>65</v>
      </c>
      <c r="B17" s="43">
        <v>41428</v>
      </c>
      <c r="C17" s="44" t="s">
        <v>80</v>
      </c>
      <c r="D17" s="45" t="s">
        <v>81</v>
      </c>
      <c r="E17" s="46" t="s">
        <v>82</v>
      </c>
      <c r="F17" s="46" t="s">
        <v>76</v>
      </c>
      <c r="G17" s="42" t="s">
        <v>32</v>
      </c>
      <c r="H17" s="48">
        <v>2500.7</v>
      </c>
      <c r="I17" s="92"/>
      <c r="J17" s="49">
        <v>2487.5</v>
      </c>
      <c r="K17" s="50">
        <f t="shared" si="0"/>
        <v>0</v>
      </c>
      <c r="L17" s="51">
        <f t="shared" si="1"/>
        <v>0</v>
      </c>
      <c r="M17" s="100">
        <v>2</v>
      </c>
    </row>
    <row r="18" spans="1:13" s="17" customFormat="1" ht="22.5">
      <c r="A18" s="37">
        <v>69</v>
      </c>
      <c r="B18" s="43">
        <v>41427</v>
      </c>
      <c r="C18" s="44" t="s">
        <v>80</v>
      </c>
      <c r="D18" s="45" t="s">
        <v>83</v>
      </c>
      <c r="E18" s="46" t="s">
        <v>82</v>
      </c>
      <c r="F18" s="46" t="s">
        <v>76</v>
      </c>
      <c r="G18" s="42" t="s">
        <v>32</v>
      </c>
      <c r="H18" s="48">
        <v>2187.1</v>
      </c>
      <c r="I18" s="92"/>
      <c r="J18" s="49">
        <v>2046.7</v>
      </c>
      <c r="K18" s="50">
        <f t="shared" si="0"/>
        <v>0</v>
      </c>
      <c r="L18" s="51">
        <f t="shared" si="1"/>
        <v>0</v>
      </c>
      <c r="M18" s="100">
        <v>2</v>
      </c>
    </row>
    <row r="19" spans="1:13" s="17" customFormat="1" ht="22.5">
      <c r="A19" s="37">
        <v>70</v>
      </c>
      <c r="B19" s="43">
        <v>41502</v>
      </c>
      <c r="C19" s="44" t="s">
        <v>77</v>
      </c>
      <c r="D19" s="45" t="s">
        <v>84</v>
      </c>
      <c r="E19" s="46" t="s">
        <v>82</v>
      </c>
      <c r="F19" s="46" t="s">
        <v>85</v>
      </c>
      <c r="G19" s="42" t="s">
        <v>32</v>
      </c>
      <c r="H19" s="48">
        <v>3025.3</v>
      </c>
      <c r="I19" s="92"/>
      <c r="J19" s="49">
        <v>3009</v>
      </c>
      <c r="K19" s="50">
        <f t="shared" si="0"/>
        <v>0</v>
      </c>
      <c r="L19" s="51">
        <f t="shared" si="1"/>
        <v>0</v>
      </c>
      <c r="M19" s="100">
        <v>2</v>
      </c>
    </row>
    <row r="20" spans="1:13" s="17" customFormat="1" ht="22.5">
      <c r="A20" s="37">
        <v>71</v>
      </c>
      <c r="B20" s="43">
        <v>41503</v>
      </c>
      <c r="C20" s="44" t="s">
        <v>77</v>
      </c>
      <c r="D20" s="45" t="s">
        <v>86</v>
      </c>
      <c r="E20" s="46" t="s">
        <v>82</v>
      </c>
      <c r="F20" s="46" t="s">
        <v>85</v>
      </c>
      <c r="G20" s="42" t="s">
        <v>32</v>
      </c>
      <c r="H20" s="48">
        <v>3025.3</v>
      </c>
      <c r="I20" s="92"/>
      <c r="J20" s="49">
        <v>3009</v>
      </c>
      <c r="K20" s="50">
        <f t="shared" si="0"/>
        <v>0</v>
      </c>
      <c r="L20" s="51">
        <f t="shared" si="1"/>
        <v>0</v>
      </c>
      <c r="M20" s="100">
        <v>2</v>
      </c>
    </row>
    <row r="21" spans="1:13" s="17" customFormat="1" ht="22.5">
      <c r="A21" s="37">
        <v>75</v>
      </c>
      <c r="B21" s="43">
        <v>41667</v>
      </c>
      <c r="C21" s="44" t="s">
        <v>87</v>
      </c>
      <c r="D21" s="45" t="s">
        <v>88</v>
      </c>
      <c r="E21" s="46" t="s">
        <v>75</v>
      </c>
      <c r="F21" s="46" t="s">
        <v>89</v>
      </c>
      <c r="G21" s="42" t="s">
        <v>32</v>
      </c>
      <c r="H21" s="48">
        <v>3589.1</v>
      </c>
      <c r="I21" s="92"/>
      <c r="J21" s="49">
        <v>3582.28</v>
      </c>
      <c r="K21" s="50">
        <f t="shared" si="0"/>
        <v>0</v>
      </c>
      <c r="L21" s="51">
        <f t="shared" si="1"/>
        <v>0</v>
      </c>
      <c r="M21" s="100">
        <v>2</v>
      </c>
    </row>
    <row r="22" spans="1:13" s="17" customFormat="1" ht="22.5">
      <c r="A22" s="37">
        <v>90</v>
      </c>
      <c r="B22" s="43">
        <v>1042332</v>
      </c>
      <c r="C22" s="44" t="s">
        <v>90</v>
      </c>
      <c r="D22" s="45" t="s">
        <v>91</v>
      </c>
      <c r="E22" s="46" t="s">
        <v>52</v>
      </c>
      <c r="F22" s="46" t="s">
        <v>92</v>
      </c>
      <c r="G22" s="42" t="s">
        <v>32</v>
      </c>
      <c r="H22" s="48">
        <v>95.8</v>
      </c>
      <c r="I22" s="92"/>
      <c r="J22" s="49">
        <v>94.29</v>
      </c>
      <c r="K22" s="50">
        <f t="shared" si="0"/>
        <v>0</v>
      </c>
      <c r="L22" s="51">
        <f t="shared" si="1"/>
        <v>0</v>
      </c>
      <c r="M22" s="100">
        <v>3</v>
      </c>
    </row>
    <row r="23" spans="1:15" ht="22.5">
      <c r="A23" s="37">
        <v>111</v>
      </c>
      <c r="B23" s="43">
        <v>1042314</v>
      </c>
      <c r="C23" s="52" t="s">
        <v>93</v>
      </c>
      <c r="D23" s="53" t="s">
        <v>94</v>
      </c>
      <c r="E23" s="54" t="s">
        <v>52</v>
      </c>
      <c r="F23" s="54" t="s">
        <v>44</v>
      </c>
      <c r="G23" s="42" t="s">
        <v>32</v>
      </c>
      <c r="H23" s="48">
        <v>102.7</v>
      </c>
      <c r="I23" s="92"/>
      <c r="J23" s="49">
        <v>96.08</v>
      </c>
      <c r="K23" s="50">
        <f aca="true" t="shared" si="2" ref="K23:K84">H23*I23</f>
        <v>0</v>
      </c>
      <c r="L23" s="51">
        <f aca="true" t="shared" si="3" ref="L23:L84">I23*J23</f>
        <v>0</v>
      </c>
      <c r="M23" s="100">
        <v>4</v>
      </c>
      <c r="N23" s="17"/>
      <c r="O23" s="17"/>
    </row>
    <row r="24" spans="1:15" ht="22.5">
      <c r="A24" s="37">
        <v>112</v>
      </c>
      <c r="B24" s="43">
        <v>1042315</v>
      </c>
      <c r="C24" s="52" t="s">
        <v>93</v>
      </c>
      <c r="D24" s="53" t="s">
        <v>94</v>
      </c>
      <c r="E24" s="54" t="s">
        <v>52</v>
      </c>
      <c r="F24" s="54" t="s">
        <v>95</v>
      </c>
      <c r="G24" s="42" t="s">
        <v>32</v>
      </c>
      <c r="H24" s="48">
        <v>80.1</v>
      </c>
      <c r="I24" s="92"/>
      <c r="J24" s="49">
        <v>75.1</v>
      </c>
      <c r="K24" s="50">
        <f t="shared" si="2"/>
        <v>0</v>
      </c>
      <c r="L24" s="51">
        <f t="shared" si="3"/>
        <v>0</v>
      </c>
      <c r="M24" s="100">
        <v>4</v>
      </c>
      <c r="N24" s="17"/>
      <c r="O24" s="17"/>
    </row>
    <row r="25" spans="1:15" ht="22.5">
      <c r="A25" s="37">
        <v>113</v>
      </c>
      <c r="B25" s="43">
        <v>1042316</v>
      </c>
      <c r="C25" s="52" t="s">
        <v>93</v>
      </c>
      <c r="D25" s="53" t="s">
        <v>94</v>
      </c>
      <c r="E25" s="54" t="s">
        <v>52</v>
      </c>
      <c r="F25" s="54" t="s">
        <v>45</v>
      </c>
      <c r="G25" s="42" t="s">
        <v>32</v>
      </c>
      <c r="H25" s="48">
        <v>134.7</v>
      </c>
      <c r="I25" s="92"/>
      <c r="J25" s="49">
        <v>125.9</v>
      </c>
      <c r="K25" s="50">
        <f t="shared" si="2"/>
        <v>0</v>
      </c>
      <c r="L25" s="51">
        <f t="shared" si="3"/>
        <v>0</v>
      </c>
      <c r="M25" s="100">
        <v>4</v>
      </c>
      <c r="N25" s="17"/>
      <c r="O25" s="17"/>
    </row>
    <row r="26" spans="1:15" ht="22.5">
      <c r="A26" s="37">
        <v>129</v>
      </c>
      <c r="B26" s="43">
        <v>2053247</v>
      </c>
      <c r="C26" s="44" t="s">
        <v>96</v>
      </c>
      <c r="D26" s="45" t="s">
        <v>97</v>
      </c>
      <c r="E26" s="46" t="s">
        <v>98</v>
      </c>
      <c r="F26" s="46" t="s">
        <v>99</v>
      </c>
      <c r="G26" s="42" t="s">
        <v>32</v>
      </c>
      <c r="H26" s="48">
        <v>122.7</v>
      </c>
      <c r="I26" s="92"/>
      <c r="J26" s="49">
        <v>102.2</v>
      </c>
      <c r="K26" s="50">
        <f t="shared" si="2"/>
        <v>0</v>
      </c>
      <c r="L26" s="51">
        <f t="shared" si="3"/>
        <v>0</v>
      </c>
      <c r="M26" s="100">
        <v>4</v>
      </c>
      <c r="N26" s="17"/>
      <c r="O26" s="17"/>
    </row>
    <row r="27" spans="1:15" ht="22.5">
      <c r="A27" s="37">
        <v>140</v>
      </c>
      <c r="B27" s="38">
        <v>1060140</v>
      </c>
      <c r="C27" s="39" t="s">
        <v>100</v>
      </c>
      <c r="D27" s="40" t="s">
        <v>101</v>
      </c>
      <c r="E27" s="41" t="s">
        <v>102</v>
      </c>
      <c r="F27" s="41" t="s">
        <v>103</v>
      </c>
      <c r="G27" s="42" t="s">
        <v>32</v>
      </c>
      <c r="H27" s="47">
        <v>330.5</v>
      </c>
      <c r="I27" s="92"/>
      <c r="J27" s="49">
        <v>322.67</v>
      </c>
      <c r="K27" s="50">
        <f t="shared" si="2"/>
        <v>0</v>
      </c>
      <c r="L27" s="51">
        <f t="shared" si="3"/>
        <v>0</v>
      </c>
      <c r="M27" s="100">
        <v>4</v>
      </c>
      <c r="N27" s="17"/>
      <c r="O27" s="17"/>
    </row>
    <row r="28" spans="1:15" ht="22.5">
      <c r="A28" s="37">
        <v>145</v>
      </c>
      <c r="B28" s="43">
        <v>3060050</v>
      </c>
      <c r="C28" s="44" t="s">
        <v>104</v>
      </c>
      <c r="D28" s="45" t="s">
        <v>105</v>
      </c>
      <c r="E28" s="46" t="s">
        <v>56</v>
      </c>
      <c r="F28" s="46" t="s">
        <v>106</v>
      </c>
      <c r="G28" s="42" t="s">
        <v>32</v>
      </c>
      <c r="H28" s="48">
        <v>282.9</v>
      </c>
      <c r="I28" s="92"/>
      <c r="J28" s="49">
        <v>269.2</v>
      </c>
      <c r="K28" s="50">
        <f t="shared" si="2"/>
        <v>0</v>
      </c>
      <c r="L28" s="51">
        <f t="shared" si="3"/>
        <v>0</v>
      </c>
      <c r="M28" s="100">
        <v>4</v>
      </c>
      <c r="N28" s="17"/>
      <c r="O28" s="17"/>
    </row>
    <row r="29" spans="1:15" ht="33.75">
      <c r="A29" s="37">
        <v>175</v>
      </c>
      <c r="B29" s="38">
        <v>1109100</v>
      </c>
      <c r="C29" s="39" t="s">
        <v>107</v>
      </c>
      <c r="D29" s="40" t="s">
        <v>108</v>
      </c>
      <c r="E29" s="41" t="s">
        <v>42</v>
      </c>
      <c r="F29" s="41" t="s">
        <v>109</v>
      </c>
      <c r="G29" s="42" t="s">
        <v>32</v>
      </c>
      <c r="H29" s="47">
        <v>211.5</v>
      </c>
      <c r="I29" s="92"/>
      <c r="J29" s="49">
        <v>205.98</v>
      </c>
      <c r="K29" s="50">
        <f t="shared" si="2"/>
        <v>0</v>
      </c>
      <c r="L29" s="51">
        <f t="shared" si="3"/>
        <v>0</v>
      </c>
      <c r="M29" s="100">
        <v>4</v>
      </c>
      <c r="N29" s="17"/>
      <c r="O29" s="17"/>
    </row>
    <row r="30" spans="1:15" ht="22.5">
      <c r="A30" s="37">
        <v>181</v>
      </c>
      <c r="B30" s="38">
        <v>1103481</v>
      </c>
      <c r="C30" s="39" t="s">
        <v>110</v>
      </c>
      <c r="D30" s="40" t="s">
        <v>111</v>
      </c>
      <c r="E30" s="41" t="s">
        <v>34</v>
      </c>
      <c r="F30" s="41" t="s">
        <v>112</v>
      </c>
      <c r="G30" s="42" t="s">
        <v>32</v>
      </c>
      <c r="H30" s="47">
        <v>298.6</v>
      </c>
      <c r="I30" s="92"/>
      <c r="J30" s="49">
        <v>290.81</v>
      </c>
      <c r="K30" s="50">
        <f t="shared" si="2"/>
        <v>0</v>
      </c>
      <c r="L30" s="51">
        <f t="shared" si="3"/>
        <v>0</v>
      </c>
      <c r="M30" s="100">
        <v>4</v>
      </c>
      <c r="N30" s="17"/>
      <c r="O30" s="17"/>
    </row>
    <row r="31" spans="1:15" ht="22.5">
      <c r="A31" s="37">
        <v>182</v>
      </c>
      <c r="B31" s="38">
        <v>1103482</v>
      </c>
      <c r="C31" s="55" t="s">
        <v>110</v>
      </c>
      <c r="D31" s="40" t="s">
        <v>111</v>
      </c>
      <c r="E31" s="41" t="s">
        <v>34</v>
      </c>
      <c r="F31" s="41" t="s">
        <v>113</v>
      </c>
      <c r="G31" s="42" t="s">
        <v>32</v>
      </c>
      <c r="H31" s="87">
        <v>458</v>
      </c>
      <c r="I31" s="92"/>
      <c r="J31" s="49">
        <v>446.05</v>
      </c>
      <c r="K31" s="50">
        <f t="shared" si="2"/>
        <v>0</v>
      </c>
      <c r="L31" s="51">
        <f t="shared" si="3"/>
        <v>0</v>
      </c>
      <c r="M31" s="100">
        <v>4</v>
      </c>
      <c r="N31" s="17"/>
      <c r="O31" s="17"/>
    </row>
    <row r="32" spans="1:15" ht="22.5">
      <c r="A32" s="37">
        <v>183</v>
      </c>
      <c r="B32" s="38">
        <v>1103090</v>
      </c>
      <c r="C32" s="39" t="s">
        <v>110</v>
      </c>
      <c r="D32" s="40" t="s">
        <v>114</v>
      </c>
      <c r="E32" s="41" t="s">
        <v>34</v>
      </c>
      <c r="F32" s="41" t="s">
        <v>115</v>
      </c>
      <c r="G32" s="42" t="s">
        <v>32</v>
      </c>
      <c r="H32" s="47">
        <v>319.9</v>
      </c>
      <c r="I32" s="92"/>
      <c r="J32" s="49">
        <v>293.09</v>
      </c>
      <c r="K32" s="50">
        <f t="shared" si="2"/>
        <v>0</v>
      </c>
      <c r="L32" s="51">
        <f t="shared" si="3"/>
        <v>0</v>
      </c>
      <c r="M32" s="100">
        <v>4</v>
      </c>
      <c r="N32" s="17"/>
      <c r="O32" s="17"/>
    </row>
    <row r="33" spans="1:15" ht="22.5">
      <c r="A33" s="37">
        <v>184</v>
      </c>
      <c r="B33" s="38">
        <v>1103092</v>
      </c>
      <c r="C33" s="39" t="s">
        <v>110</v>
      </c>
      <c r="D33" s="40" t="s">
        <v>116</v>
      </c>
      <c r="E33" s="41" t="s">
        <v>34</v>
      </c>
      <c r="F33" s="41" t="s">
        <v>117</v>
      </c>
      <c r="G33" s="42" t="s">
        <v>32</v>
      </c>
      <c r="H33" s="47">
        <v>314.2</v>
      </c>
      <c r="I33" s="92"/>
      <c r="J33" s="49">
        <v>287.62</v>
      </c>
      <c r="K33" s="50">
        <f t="shared" si="2"/>
        <v>0</v>
      </c>
      <c r="L33" s="51">
        <f t="shared" si="3"/>
        <v>0</v>
      </c>
      <c r="M33" s="100">
        <v>4</v>
      </c>
      <c r="N33" s="17"/>
      <c r="O33" s="17"/>
    </row>
    <row r="34" spans="1:15" ht="22.5">
      <c r="A34" s="37">
        <v>185</v>
      </c>
      <c r="B34" s="38">
        <v>1103093</v>
      </c>
      <c r="C34" s="39" t="s">
        <v>110</v>
      </c>
      <c r="D34" s="40" t="s">
        <v>118</v>
      </c>
      <c r="E34" s="41" t="s">
        <v>34</v>
      </c>
      <c r="F34" s="41" t="s">
        <v>119</v>
      </c>
      <c r="G34" s="42" t="s">
        <v>32</v>
      </c>
      <c r="H34" s="47">
        <v>490.7</v>
      </c>
      <c r="I34" s="92"/>
      <c r="J34" s="49">
        <v>447.27</v>
      </c>
      <c r="K34" s="50">
        <f t="shared" si="2"/>
        <v>0</v>
      </c>
      <c r="L34" s="51">
        <f t="shared" si="3"/>
        <v>0</v>
      </c>
      <c r="M34" s="100">
        <v>4</v>
      </c>
      <c r="N34" s="17"/>
      <c r="O34" s="17"/>
    </row>
    <row r="35" spans="1:15" ht="22.5">
      <c r="A35" s="37">
        <v>187</v>
      </c>
      <c r="B35" s="38">
        <v>1103038</v>
      </c>
      <c r="C35" s="39" t="s">
        <v>120</v>
      </c>
      <c r="D35" s="40" t="s">
        <v>121</v>
      </c>
      <c r="E35" s="41" t="s">
        <v>52</v>
      </c>
      <c r="F35" s="41" t="s">
        <v>95</v>
      </c>
      <c r="G35" s="42" t="s">
        <v>32</v>
      </c>
      <c r="H35" s="47">
        <v>276</v>
      </c>
      <c r="I35" s="92"/>
      <c r="J35" s="49">
        <v>252.62</v>
      </c>
      <c r="K35" s="50">
        <f t="shared" si="2"/>
        <v>0</v>
      </c>
      <c r="L35" s="51">
        <f t="shared" si="3"/>
        <v>0</v>
      </c>
      <c r="M35" s="100">
        <v>4</v>
      </c>
      <c r="N35" s="17"/>
      <c r="O35" s="17"/>
    </row>
    <row r="36" spans="1:15" ht="22.5">
      <c r="A36" s="37">
        <v>188</v>
      </c>
      <c r="B36" s="38">
        <v>1103039</v>
      </c>
      <c r="C36" s="39" t="s">
        <v>120</v>
      </c>
      <c r="D36" s="40" t="s">
        <v>121</v>
      </c>
      <c r="E36" s="41" t="s">
        <v>52</v>
      </c>
      <c r="F36" s="41" t="s">
        <v>122</v>
      </c>
      <c r="G36" s="42" t="s">
        <v>32</v>
      </c>
      <c r="H36" s="47">
        <v>467.7</v>
      </c>
      <c r="I36" s="92"/>
      <c r="J36" s="49">
        <v>428.09</v>
      </c>
      <c r="K36" s="50">
        <f t="shared" si="2"/>
        <v>0</v>
      </c>
      <c r="L36" s="51">
        <f t="shared" si="3"/>
        <v>0</v>
      </c>
      <c r="M36" s="100">
        <v>4</v>
      </c>
      <c r="N36" s="17"/>
      <c r="O36" s="17"/>
    </row>
    <row r="37" spans="1:15" ht="33.75">
      <c r="A37" s="37">
        <v>197</v>
      </c>
      <c r="B37" s="38">
        <v>1103180</v>
      </c>
      <c r="C37" s="39" t="s">
        <v>123</v>
      </c>
      <c r="D37" s="56" t="s">
        <v>124</v>
      </c>
      <c r="E37" s="41" t="s">
        <v>40</v>
      </c>
      <c r="F37" s="41" t="s">
        <v>125</v>
      </c>
      <c r="G37" s="42" t="s">
        <v>32</v>
      </c>
      <c r="H37" s="47">
        <v>226.6</v>
      </c>
      <c r="I37" s="92"/>
      <c r="J37" s="49">
        <v>224.11</v>
      </c>
      <c r="K37" s="50">
        <f t="shared" si="2"/>
        <v>0</v>
      </c>
      <c r="L37" s="51">
        <f t="shared" si="3"/>
        <v>0</v>
      </c>
      <c r="M37" s="100">
        <v>4</v>
      </c>
      <c r="N37" s="17"/>
      <c r="O37" s="17"/>
    </row>
    <row r="38" spans="1:15" ht="22.5">
      <c r="A38" s="37">
        <v>202</v>
      </c>
      <c r="B38" s="43">
        <v>1400001</v>
      </c>
      <c r="C38" s="44" t="s">
        <v>126</v>
      </c>
      <c r="D38" s="45" t="s">
        <v>127</v>
      </c>
      <c r="E38" s="46" t="s">
        <v>52</v>
      </c>
      <c r="F38" s="46" t="s">
        <v>128</v>
      </c>
      <c r="G38" s="42" t="s">
        <v>32</v>
      </c>
      <c r="H38" s="48">
        <v>131.5</v>
      </c>
      <c r="I38" s="92"/>
      <c r="J38" s="49">
        <v>120.32</v>
      </c>
      <c r="K38" s="50">
        <f t="shared" si="2"/>
        <v>0</v>
      </c>
      <c r="L38" s="51">
        <f t="shared" si="3"/>
        <v>0</v>
      </c>
      <c r="M38" s="100">
        <v>1</v>
      </c>
      <c r="N38" s="17"/>
      <c r="O38" s="17"/>
    </row>
    <row r="39" spans="1:15" ht="22.5">
      <c r="A39" s="37">
        <v>206</v>
      </c>
      <c r="B39" s="43">
        <v>1400440</v>
      </c>
      <c r="C39" s="44" t="s">
        <v>129</v>
      </c>
      <c r="D39" s="45" t="s">
        <v>130</v>
      </c>
      <c r="E39" s="46" t="s">
        <v>52</v>
      </c>
      <c r="F39" s="46" t="s">
        <v>131</v>
      </c>
      <c r="G39" s="42" t="s">
        <v>32</v>
      </c>
      <c r="H39" s="48">
        <v>296.8</v>
      </c>
      <c r="I39" s="92"/>
      <c r="J39" s="49">
        <v>334.6</v>
      </c>
      <c r="K39" s="50">
        <f t="shared" si="2"/>
        <v>0</v>
      </c>
      <c r="L39" s="51">
        <f t="shared" si="3"/>
        <v>0</v>
      </c>
      <c r="M39" s="100">
        <v>4</v>
      </c>
      <c r="N39" s="17"/>
      <c r="O39" s="17"/>
    </row>
    <row r="40" spans="1:15" ht="22.5">
      <c r="A40" s="37">
        <v>207</v>
      </c>
      <c r="B40" s="43">
        <v>1400441</v>
      </c>
      <c r="C40" s="44" t="s">
        <v>129</v>
      </c>
      <c r="D40" s="45" t="s">
        <v>130</v>
      </c>
      <c r="E40" s="46" t="s">
        <v>52</v>
      </c>
      <c r="F40" s="46" t="s">
        <v>132</v>
      </c>
      <c r="G40" s="42" t="s">
        <v>32</v>
      </c>
      <c r="H40" s="48">
        <v>566.9</v>
      </c>
      <c r="I40" s="92"/>
      <c r="J40" s="49">
        <v>560.78</v>
      </c>
      <c r="K40" s="50">
        <f t="shared" si="2"/>
        <v>0</v>
      </c>
      <c r="L40" s="51">
        <f t="shared" si="3"/>
        <v>0</v>
      </c>
      <c r="M40" s="100">
        <v>4</v>
      </c>
      <c r="N40" s="17"/>
      <c r="O40" s="17"/>
    </row>
    <row r="41" spans="1:15" ht="22.5">
      <c r="A41" s="37">
        <v>218</v>
      </c>
      <c r="B41" s="38">
        <v>1107018</v>
      </c>
      <c r="C41" s="39" t="s">
        <v>133</v>
      </c>
      <c r="D41" s="40" t="s">
        <v>134</v>
      </c>
      <c r="E41" s="41" t="s">
        <v>52</v>
      </c>
      <c r="F41" s="41" t="s">
        <v>135</v>
      </c>
      <c r="G41" s="42" t="s">
        <v>32</v>
      </c>
      <c r="H41" s="47">
        <v>456.6</v>
      </c>
      <c r="I41" s="92"/>
      <c r="J41" s="49">
        <v>444.68</v>
      </c>
      <c r="K41" s="50">
        <f t="shared" si="2"/>
        <v>0</v>
      </c>
      <c r="L41" s="51">
        <f t="shared" si="3"/>
        <v>0</v>
      </c>
      <c r="M41" s="100">
        <v>4</v>
      </c>
      <c r="N41" s="17"/>
      <c r="O41" s="17"/>
    </row>
    <row r="42" spans="1:15" ht="22.5">
      <c r="A42" s="37">
        <v>224</v>
      </c>
      <c r="B42" s="57">
        <v>1107990</v>
      </c>
      <c r="C42" s="58" t="s">
        <v>136</v>
      </c>
      <c r="D42" s="59" t="s">
        <v>137</v>
      </c>
      <c r="E42" s="60" t="s">
        <v>34</v>
      </c>
      <c r="F42" s="61" t="s">
        <v>41</v>
      </c>
      <c r="G42" s="42" t="s">
        <v>32</v>
      </c>
      <c r="H42" s="88">
        <v>71.8</v>
      </c>
      <c r="I42" s="92"/>
      <c r="J42" s="49">
        <v>70.1</v>
      </c>
      <c r="K42" s="50">
        <f t="shared" si="2"/>
        <v>0</v>
      </c>
      <c r="L42" s="51">
        <f t="shared" si="3"/>
        <v>0</v>
      </c>
      <c r="M42" s="100">
        <v>4</v>
      </c>
      <c r="N42" s="17"/>
      <c r="O42" s="17"/>
    </row>
    <row r="43" spans="1:15" ht="22.5">
      <c r="A43" s="37">
        <v>225</v>
      </c>
      <c r="B43" s="57">
        <v>1107991</v>
      </c>
      <c r="C43" s="58" t="s">
        <v>136</v>
      </c>
      <c r="D43" s="59" t="s">
        <v>137</v>
      </c>
      <c r="E43" s="60" t="s">
        <v>34</v>
      </c>
      <c r="F43" s="61" t="s">
        <v>132</v>
      </c>
      <c r="G43" s="42" t="s">
        <v>32</v>
      </c>
      <c r="H43" s="88">
        <v>138.9</v>
      </c>
      <c r="I43" s="92"/>
      <c r="J43" s="49">
        <v>135.61</v>
      </c>
      <c r="K43" s="50">
        <f t="shared" si="2"/>
        <v>0</v>
      </c>
      <c r="L43" s="51">
        <f t="shared" si="3"/>
        <v>0</v>
      </c>
      <c r="M43" s="100">
        <v>4</v>
      </c>
      <c r="N43" s="17"/>
      <c r="O43" s="17"/>
    </row>
    <row r="44" spans="1:15" ht="22.5">
      <c r="A44" s="37">
        <v>229</v>
      </c>
      <c r="B44" s="43">
        <v>1107042</v>
      </c>
      <c r="C44" s="44" t="s">
        <v>138</v>
      </c>
      <c r="D44" s="45" t="s">
        <v>139</v>
      </c>
      <c r="E44" s="46" t="s">
        <v>52</v>
      </c>
      <c r="F44" s="46" t="s">
        <v>140</v>
      </c>
      <c r="G44" s="42" t="s">
        <v>32</v>
      </c>
      <c r="H44" s="48">
        <v>100.9</v>
      </c>
      <c r="I44" s="92"/>
      <c r="J44" s="49">
        <v>98.27</v>
      </c>
      <c r="K44" s="50">
        <f t="shared" si="2"/>
        <v>0</v>
      </c>
      <c r="L44" s="51">
        <f t="shared" si="3"/>
        <v>0</v>
      </c>
      <c r="M44" s="100">
        <v>4</v>
      </c>
      <c r="N44" s="17"/>
      <c r="O44" s="17"/>
    </row>
    <row r="45" spans="1:15" ht="22.5">
      <c r="A45" s="37">
        <v>231</v>
      </c>
      <c r="B45" s="43">
        <v>1107021</v>
      </c>
      <c r="C45" s="44" t="s">
        <v>138</v>
      </c>
      <c r="D45" s="45" t="s">
        <v>139</v>
      </c>
      <c r="E45" s="46" t="s">
        <v>52</v>
      </c>
      <c r="F45" s="46" t="s">
        <v>39</v>
      </c>
      <c r="G45" s="42" t="s">
        <v>32</v>
      </c>
      <c r="H45" s="48">
        <v>250.1</v>
      </c>
      <c r="I45" s="92"/>
      <c r="J45" s="49">
        <v>243.57</v>
      </c>
      <c r="K45" s="50">
        <f t="shared" si="2"/>
        <v>0</v>
      </c>
      <c r="L45" s="51">
        <f t="shared" si="3"/>
        <v>0</v>
      </c>
      <c r="M45" s="100">
        <v>4</v>
      </c>
      <c r="N45" s="17"/>
      <c r="O45" s="17"/>
    </row>
    <row r="46" spans="1:15" ht="22.5">
      <c r="A46" s="37">
        <v>237</v>
      </c>
      <c r="B46" s="43">
        <v>1107035</v>
      </c>
      <c r="C46" s="44" t="s">
        <v>138</v>
      </c>
      <c r="D46" s="45" t="s">
        <v>141</v>
      </c>
      <c r="E46" s="46" t="s">
        <v>34</v>
      </c>
      <c r="F46" s="46" t="s">
        <v>140</v>
      </c>
      <c r="G46" s="42" t="s">
        <v>32</v>
      </c>
      <c r="H46" s="48">
        <v>100.9</v>
      </c>
      <c r="I46" s="92"/>
      <c r="J46" s="49">
        <v>97.5</v>
      </c>
      <c r="K46" s="50">
        <f t="shared" si="2"/>
        <v>0</v>
      </c>
      <c r="L46" s="51">
        <f t="shared" si="3"/>
        <v>0</v>
      </c>
      <c r="M46" s="100">
        <v>4</v>
      </c>
      <c r="N46" s="17"/>
      <c r="O46" s="17"/>
    </row>
    <row r="47" spans="1:15" ht="22.5">
      <c r="A47" s="37">
        <v>238</v>
      </c>
      <c r="B47" s="43">
        <v>1107036</v>
      </c>
      <c r="C47" s="44" t="s">
        <v>138</v>
      </c>
      <c r="D47" s="45" t="s">
        <v>141</v>
      </c>
      <c r="E47" s="46" t="s">
        <v>34</v>
      </c>
      <c r="F47" s="46" t="s">
        <v>38</v>
      </c>
      <c r="G47" s="42" t="s">
        <v>32</v>
      </c>
      <c r="H47" s="48">
        <v>143.6</v>
      </c>
      <c r="I47" s="92"/>
      <c r="J47" s="49">
        <v>138.76</v>
      </c>
      <c r="K47" s="50">
        <f t="shared" si="2"/>
        <v>0</v>
      </c>
      <c r="L47" s="51">
        <f t="shared" si="3"/>
        <v>0</v>
      </c>
      <c r="M47" s="100">
        <v>4</v>
      </c>
      <c r="N47" s="17"/>
      <c r="O47" s="17"/>
    </row>
    <row r="48" spans="1:15" ht="22.5">
      <c r="A48" s="37">
        <v>239</v>
      </c>
      <c r="B48" s="43">
        <v>1107037</v>
      </c>
      <c r="C48" s="44" t="s">
        <v>138</v>
      </c>
      <c r="D48" s="45" t="s">
        <v>141</v>
      </c>
      <c r="E48" s="46" t="s">
        <v>34</v>
      </c>
      <c r="F48" s="46" t="s">
        <v>39</v>
      </c>
      <c r="G48" s="42" t="s">
        <v>32</v>
      </c>
      <c r="H48" s="48">
        <v>250.1</v>
      </c>
      <c r="I48" s="92"/>
      <c r="J48" s="49">
        <v>244.17</v>
      </c>
      <c r="K48" s="50">
        <f t="shared" si="2"/>
        <v>0</v>
      </c>
      <c r="L48" s="51">
        <f t="shared" si="3"/>
        <v>0</v>
      </c>
      <c r="M48" s="100">
        <v>4</v>
      </c>
      <c r="N48" s="17"/>
      <c r="O48" s="17"/>
    </row>
    <row r="49" spans="1:15" ht="22.5">
      <c r="A49" s="37">
        <v>255</v>
      </c>
      <c r="B49" s="38">
        <v>1107632</v>
      </c>
      <c r="C49" s="39" t="s">
        <v>142</v>
      </c>
      <c r="D49" s="40" t="s">
        <v>143</v>
      </c>
      <c r="E49" s="41" t="s">
        <v>52</v>
      </c>
      <c r="F49" s="41" t="s">
        <v>144</v>
      </c>
      <c r="G49" s="42" t="s">
        <v>32</v>
      </c>
      <c r="H49" s="47">
        <v>368</v>
      </c>
      <c r="I49" s="92"/>
      <c r="J49" s="49">
        <v>362.19</v>
      </c>
      <c r="K49" s="50">
        <f t="shared" si="2"/>
        <v>0</v>
      </c>
      <c r="L49" s="51">
        <f t="shared" si="3"/>
        <v>0</v>
      </c>
      <c r="M49" s="100">
        <v>3</v>
      </c>
      <c r="N49" s="17"/>
      <c r="O49" s="17"/>
    </row>
    <row r="50" spans="1:15" ht="22.5">
      <c r="A50" s="37">
        <v>258</v>
      </c>
      <c r="B50" s="57">
        <v>1107610</v>
      </c>
      <c r="C50" s="58" t="s">
        <v>142</v>
      </c>
      <c r="D50" s="59" t="s">
        <v>145</v>
      </c>
      <c r="E50" s="60" t="s">
        <v>52</v>
      </c>
      <c r="F50" s="60" t="s">
        <v>144</v>
      </c>
      <c r="G50" s="42" t="s">
        <v>32</v>
      </c>
      <c r="H50" s="88">
        <v>283.1</v>
      </c>
      <c r="I50" s="92"/>
      <c r="J50" s="49">
        <v>276.39</v>
      </c>
      <c r="K50" s="50">
        <f t="shared" si="2"/>
        <v>0</v>
      </c>
      <c r="L50" s="51">
        <f t="shared" si="3"/>
        <v>0</v>
      </c>
      <c r="M50" s="100">
        <v>4</v>
      </c>
      <c r="N50" s="17"/>
      <c r="O50" s="17"/>
    </row>
    <row r="51" spans="1:15" ht="22.5">
      <c r="A51" s="37">
        <v>268</v>
      </c>
      <c r="B51" s="38">
        <v>1107215</v>
      </c>
      <c r="C51" s="39" t="s">
        <v>146</v>
      </c>
      <c r="D51" s="40" t="s">
        <v>147</v>
      </c>
      <c r="E51" s="41" t="s">
        <v>34</v>
      </c>
      <c r="F51" s="41" t="s">
        <v>148</v>
      </c>
      <c r="G51" s="42" t="s">
        <v>32</v>
      </c>
      <c r="H51" s="47">
        <v>400.9</v>
      </c>
      <c r="I51" s="92"/>
      <c r="J51" s="49">
        <v>394.57</v>
      </c>
      <c r="K51" s="50">
        <f t="shared" si="2"/>
        <v>0</v>
      </c>
      <c r="L51" s="51">
        <f t="shared" si="3"/>
        <v>0</v>
      </c>
      <c r="M51" s="100">
        <v>3</v>
      </c>
      <c r="N51" s="17"/>
      <c r="O51" s="17"/>
    </row>
    <row r="52" spans="1:15" ht="22.5">
      <c r="A52" s="37">
        <v>279</v>
      </c>
      <c r="B52" s="43">
        <v>1402956</v>
      </c>
      <c r="C52" s="44" t="s">
        <v>149</v>
      </c>
      <c r="D52" s="45" t="s">
        <v>150</v>
      </c>
      <c r="E52" s="46" t="s">
        <v>52</v>
      </c>
      <c r="F52" s="46" t="s">
        <v>38</v>
      </c>
      <c r="G52" s="42" t="s">
        <v>32</v>
      </c>
      <c r="H52" s="48">
        <v>75.7</v>
      </c>
      <c r="I52" s="92"/>
      <c r="J52" s="49">
        <v>73.15</v>
      </c>
      <c r="K52" s="50">
        <f t="shared" si="2"/>
        <v>0</v>
      </c>
      <c r="L52" s="51">
        <f t="shared" si="3"/>
        <v>0</v>
      </c>
      <c r="M52" s="100">
        <v>4</v>
      </c>
      <c r="N52" s="17"/>
      <c r="O52" s="17"/>
    </row>
    <row r="53" spans="1:15" ht="22.5">
      <c r="A53" s="37">
        <v>280</v>
      </c>
      <c r="B53" s="43">
        <v>1402833</v>
      </c>
      <c r="C53" s="44" t="s">
        <v>149</v>
      </c>
      <c r="D53" s="45" t="s">
        <v>150</v>
      </c>
      <c r="E53" s="46" t="s">
        <v>52</v>
      </c>
      <c r="F53" s="46" t="s">
        <v>39</v>
      </c>
      <c r="G53" s="42" t="s">
        <v>32</v>
      </c>
      <c r="H53" s="48">
        <v>91.6</v>
      </c>
      <c r="I53" s="92"/>
      <c r="J53" s="49">
        <v>88.51</v>
      </c>
      <c r="K53" s="50">
        <f t="shared" si="2"/>
        <v>0</v>
      </c>
      <c r="L53" s="51">
        <f t="shared" si="3"/>
        <v>0</v>
      </c>
      <c r="M53" s="100">
        <v>4</v>
      </c>
      <c r="N53" s="17"/>
      <c r="O53" s="17"/>
    </row>
    <row r="54" spans="1:15" ht="22.5">
      <c r="A54" s="37">
        <v>300</v>
      </c>
      <c r="B54" s="43">
        <v>1402120</v>
      </c>
      <c r="C54" s="44" t="s">
        <v>151</v>
      </c>
      <c r="D54" s="45" t="s">
        <v>152</v>
      </c>
      <c r="E54" s="46" t="s">
        <v>153</v>
      </c>
      <c r="F54" s="46" t="s">
        <v>128</v>
      </c>
      <c r="G54" s="42" t="s">
        <v>32</v>
      </c>
      <c r="H54" s="48">
        <v>68.4</v>
      </c>
      <c r="I54" s="92"/>
      <c r="J54" s="49">
        <v>66.78</v>
      </c>
      <c r="K54" s="50">
        <f t="shared" si="2"/>
        <v>0</v>
      </c>
      <c r="L54" s="51">
        <f t="shared" si="3"/>
        <v>0</v>
      </c>
      <c r="M54" s="100">
        <v>4</v>
      </c>
      <c r="N54" s="17"/>
      <c r="O54" s="17"/>
    </row>
    <row r="55" spans="1:13" ht="22.5">
      <c r="A55" s="37">
        <v>301</v>
      </c>
      <c r="B55" s="43">
        <v>1402121</v>
      </c>
      <c r="C55" s="44" t="s">
        <v>151</v>
      </c>
      <c r="D55" s="45" t="s">
        <v>152</v>
      </c>
      <c r="E55" s="46" t="s">
        <v>153</v>
      </c>
      <c r="F55" s="46" t="s">
        <v>154</v>
      </c>
      <c r="G55" s="42" t="s">
        <v>32</v>
      </c>
      <c r="H55" s="48">
        <v>92.8</v>
      </c>
      <c r="I55" s="92"/>
      <c r="J55" s="49">
        <v>90.6</v>
      </c>
      <c r="K55" s="50">
        <f t="shared" si="2"/>
        <v>0</v>
      </c>
      <c r="L55" s="51">
        <f t="shared" si="3"/>
        <v>0</v>
      </c>
      <c r="M55" s="100">
        <v>4</v>
      </c>
    </row>
    <row r="56" spans="1:13" ht="33.75">
      <c r="A56" s="37">
        <v>303</v>
      </c>
      <c r="B56" s="43">
        <v>1402203</v>
      </c>
      <c r="C56" s="44" t="s">
        <v>155</v>
      </c>
      <c r="D56" s="45" t="s">
        <v>156</v>
      </c>
      <c r="E56" s="46" t="s">
        <v>40</v>
      </c>
      <c r="F56" s="46" t="s">
        <v>157</v>
      </c>
      <c r="G56" s="42" t="s">
        <v>32</v>
      </c>
      <c r="H56" s="48">
        <v>204.3</v>
      </c>
      <c r="I56" s="92"/>
      <c r="J56" s="49">
        <v>199.46</v>
      </c>
      <c r="K56" s="50">
        <f t="shared" si="2"/>
        <v>0</v>
      </c>
      <c r="L56" s="51">
        <f t="shared" si="3"/>
        <v>0</v>
      </c>
      <c r="M56" s="100">
        <v>4</v>
      </c>
    </row>
    <row r="57" spans="1:13" ht="22.5">
      <c r="A57" s="37">
        <v>314</v>
      </c>
      <c r="B57" s="43">
        <v>1103886</v>
      </c>
      <c r="C57" s="44" t="s">
        <v>158</v>
      </c>
      <c r="D57" s="45" t="s">
        <v>159</v>
      </c>
      <c r="E57" s="46" t="s">
        <v>52</v>
      </c>
      <c r="F57" s="46" t="s">
        <v>160</v>
      </c>
      <c r="G57" s="42" t="s">
        <v>32</v>
      </c>
      <c r="H57" s="48">
        <v>98.9</v>
      </c>
      <c r="I57" s="92"/>
      <c r="J57" s="49">
        <v>91.81</v>
      </c>
      <c r="K57" s="50">
        <f t="shared" si="2"/>
        <v>0</v>
      </c>
      <c r="L57" s="51">
        <f t="shared" si="3"/>
        <v>0</v>
      </c>
      <c r="M57" s="100">
        <v>1</v>
      </c>
    </row>
    <row r="58" spans="1:13" ht="22.5">
      <c r="A58" s="37">
        <v>315</v>
      </c>
      <c r="B58" s="43">
        <v>1103885</v>
      </c>
      <c r="C58" s="44" t="s">
        <v>158</v>
      </c>
      <c r="D58" s="45" t="s">
        <v>159</v>
      </c>
      <c r="E58" s="46" t="s">
        <v>52</v>
      </c>
      <c r="F58" s="46" t="s">
        <v>161</v>
      </c>
      <c r="G58" s="42" t="s">
        <v>32</v>
      </c>
      <c r="H58" s="48">
        <v>195.2</v>
      </c>
      <c r="I58" s="92"/>
      <c r="J58" s="49">
        <v>181.2</v>
      </c>
      <c r="K58" s="50">
        <f t="shared" si="2"/>
        <v>0</v>
      </c>
      <c r="L58" s="51">
        <f t="shared" si="3"/>
        <v>0</v>
      </c>
      <c r="M58" s="100">
        <v>1</v>
      </c>
    </row>
    <row r="59" spans="1:13" ht="22.5">
      <c r="A59" s="37">
        <v>321</v>
      </c>
      <c r="B59" s="43">
        <v>1103565</v>
      </c>
      <c r="C59" s="44" t="s">
        <v>162</v>
      </c>
      <c r="D59" s="45" t="s">
        <v>163</v>
      </c>
      <c r="E59" s="46" t="s">
        <v>52</v>
      </c>
      <c r="F59" s="46" t="s">
        <v>160</v>
      </c>
      <c r="G59" s="42" t="s">
        <v>32</v>
      </c>
      <c r="H59" s="48">
        <v>72.4</v>
      </c>
      <c r="I59" s="92"/>
      <c r="J59" s="49">
        <v>70.68</v>
      </c>
      <c r="K59" s="50">
        <f t="shared" si="2"/>
        <v>0</v>
      </c>
      <c r="L59" s="51">
        <f t="shared" si="3"/>
        <v>0</v>
      </c>
      <c r="M59" s="100">
        <v>4</v>
      </c>
    </row>
    <row r="60" spans="1:13" ht="22.5">
      <c r="A60" s="37">
        <v>322</v>
      </c>
      <c r="B60" s="43">
        <v>1103566</v>
      </c>
      <c r="C60" s="44" t="s">
        <v>162</v>
      </c>
      <c r="D60" s="45" t="s">
        <v>163</v>
      </c>
      <c r="E60" s="46" t="s">
        <v>52</v>
      </c>
      <c r="F60" s="46" t="s">
        <v>161</v>
      </c>
      <c r="G60" s="42" t="s">
        <v>32</v>
      </c>
      <c r="H60" s="48">
        <v>198</v>
      </c>
      <c r="I60" s="92"/>
      <c r="J60" s="49">
        <v>193.31</v>
      </c>
      <c r="K60" s="50">
        <f t="shared" si="2"/>
        <v>0</v>
      </c>
      <c r="L60" s="51">
        <f t="shared" si="3"/>
        <v>0</v>
      </c>
      <c r="M60" s="100">
        <v>4</v>
      </c>
    </row>
    <row r="61" spans="1:13" ht="22.5">
      <c r="A61" s="37">
        <v>323</v>
      </c>
      <c r="B61" s="43">
        <v>1103567</v>
      </c>
      <c r="C61" s="44" t="s">
        <v>162</v>
      </c>
      <c r="D61" s="45" t="s">
        <v>163</v>
      </c>
      <c r="E61" s="46" t="s">
        <v>52</v>
      </c>
      <c r="F61" s="46" t="s">
        <v>39</v>
      </c>
      <c r="G61" s="42" t="s">
        <v>32</v>
      </c>
      <c r="H61" s="48">
        <v>108.7</v>
      </c>
      <c r="I61" s="92"/>
      <c r="J61" s="49">
        <v>106.12</v>
      </c>
      <c r="K61" s="50">
        <f t="shared" si="2"/>
        <v>0</v>
      </c>
      <c r="L61" s="51">
        <f t="shared" si="3"/>
        <v>0</v>
      </c>
      <c r="M61" s="100">
        <v>4</v>
      </c>
    </row>
    <row r="62" spans="1:13" ht="22.5">
      <c r="A62" s="37">
        <v>324</v>
      </c>
      <c r="B62" s="43">
        <v>1103568</v>
      </c>
      <c r="C62" s="44" t="s">
        <v>162</v>
      </c>
      <c r="D62" s="45" t="s">
        <v>163</v>
      </c>
      <c r="E62" s="46" t="s">
        <v>52</v>
      </c>
      <c r="F62" s="46" t="s">
        <v>164</v>
      </c>
      <c r="G62" s="42" t="s">
        <v>32</v>
      </c>
      <c r="H62" s="48">
        <v>297</v>
      </c>
      <c r="I62" s="92"/>
      <c r="J62" s="49">
        <v>289.96</v>
      </c>
      <c r="K62" s="50">
        <f t="shared" si="2"/>
        <v>0</v>
      </c>
      <c r="L62" s="51">
        <f t="shared" si="3"/>
        <v>0</v>
      </c>
      <c r="M62" s="100">
        <v>4</v>
      </c>
    </row>
    <row r="63" spans="1:13" ht="22.5">
      <c r="A63" s="37">
        <v>327</v>
      </c>
      <c r="B63" s="43">
        <v>1103867</v>
      </c>
      <c r="C63" s="44" t="s">
        <v>162</v>
      </c>
      <c r="D63" s="45" t="s">
        <v>165</v>
      </c>
      <c r="E63" s="46" t="s">
        <v>52</v>
      </c>
      <c r="F63" s="46" t="s">
        <v>166</v>
      </c>
      <c r="G63" s="42" t="s">
        <v>32</v>
      </c>
      <c r="H63" s="48">
        <v>58.7</v>
      </c>
      <c r="I63" s="92"/>
      <c r="J63" s="49">
        <v>55.22</v>
      </c>
      <c r="K63" s="50">
        <f t="shared" si="2"/>
        <v>0</v>
      </c>
      <c r="L63" s="51">
        <f t="shared" si="3"/>
        <v>0</v>
      </c>
      <c r="M63" s="100">
        <v>4</v>
      </c>
    </row>
    <row r="64" spans="1:13" ht="22.5">
      <c r="A64" s="37">
        <v>328</v>
      </c>
      <c r="B64" s="43">
        <v>1103866</v>
      </c>
      <c r="C64" s="44" t="s">
        <v>162</v>
      </c>
      <c r="D64" s="45" t="s">
        <v>165</v>
      </c>
      <c r="E64" s="46" t="s">
        <v>52</v>
      </c>
      <c r="F64" s="46" t="s">
        <v>160</v>
      </c>
      <c r="G64" s="42" t="s">
        <v>32</v>
      </c>
      <c r="H64" s="48">
        <v>72.4</v>
      </c>
      <c r="I64" s="92"/>
      <c r="J64" s="49">
        <v>67.36</v>
      </c>
      <c r="K64" s="50">
        <f t="shared" si="2"/>
        <v>0</v>
      </c>
      <c r="L64" s="51">
        <f t="shared" si="3"/>
        <v>0</v>
      </c>
      <c r="M64" s="100">
        <v>4</v>
      </c>
    </row>
    <row r="65" spans="1:13" ht="22.5">
      <c r="A65" s="37">
        <v>329</v>
      </c>
      <c r="B65" s="43">
        <v>1103865</v>
      </c>
      <c r="C65" s="44" t="s">
        <v>162</v>
      </c>
      <c r="D65" s="45" t="s">
        <v>165</v>
      </c>
      <c r="E65" s="46" t="s">
        <v>52</v>
      </c>
      <c r="F65" s="46" t="s">
        <v>161</v>
      </c>
      <c r="G65" s="42" t="s">
        <v>32</v>
      </c>
      <c r="H65" s="48">
        <v>198</v>
      </c>
      <c r="I65" s="92"/>
      <c r="J65" s="49">
        <v>184.42</v>
      </c>
      <c r="K65" s="50">
        <f t="shared" si="2"/>
        <v>0</v>
      </c>
      <c r="L65" s="51">
        <f t="shared" si="3"/>
        <v>0</v>
      </c>
      <c r="M65" s="100">
        <v>4</v>
      </c>
    </row>
    <row r="66" spans="1:13" ht="22.5">
      <c r="A66" s="37">
        <v>373</v>
      </c>
      <c r="B66" s="38">
        <v>1103940</v>
      </c>
      <c r="C66" s="39" t="s">
        <v>167</v>
      </c>
      <c r="D66" s="40" t="s">
        <v>168</v>
      </c>
      <c r="E66" s="41" t="s">
        <v>102</v>
      </c>
      <c r="F66" s="41" t="s">
        <v>169</v>
      </c>
      <c r="G66" s="42" t="s">
        <v>32</v>
      </c>
      <c r="H66" s="47">
        <v>142.4</v>
      </c>
      <c r="I66" s="92"/>
      <c r="J66" s="49">
        <v>138.68</v>
      </c>
      <c r="K66" s="50">
        <f t="shared" si="2"/>
        <v>0</v>
      </c>
      <c r="L66" s="51">
        <f t="shared" si="3"/>
        <v>0</v>
      </c>
      <c r="M66" s="100">
        <v>4</v>
      </c>
    </row>
    <row r="67" spans="1:13" ht="22.5">
      <c r="A67" s="37">
        <v>374</v>
      </c>
      <c r="B67" s="38">
        <v>1103941</v>
      </c>
      <c r="C67" s="39" t="s">
        <v>167</v>
      </c>
      <c r="D67" s="40" t="s">
        <v>168</v>
      </c>
      <c r="E67" s="41" t="s">
        <v>102</v>
      </c>
      <c r="F67" s="41" t="s">
        <v>170</v>
      </c>
      <c r="G67" s="42" t="s">
        <v>32</v>
      </c>
      <c r="H67" s="47">
        <v>314.5</v>
      </c>
      <c r="I67" s="92"/>
      <c r="J67" s="49">
        <v>306.29</v>
      </c>
      <c r="K67" s="50">
        <f t="shared" si="2"/>
        <v>0</v>
      </c>
      <c r="L67" s="51">
        <f t="shared" si="3"/>
        <v>0</v>
      </c>
      <c r="M67" s="100">
        <v>4</v>
      </c>
    </row>
    <row r="68" spans="1:13" ht="22.5">
      <c r="A68" s="37">
        <v>375</v>
      </c>
      <c r="B68" s="38">
        <v>1103942</v>
      </c>
      <c r="C68" s="39" t="s">
        <v>167</v>
      </c>
      <c r="D68" s="40" t="s">
        <v>168</v>
      </c>
      <c r="E68" s="41" t="s">
        <v>102</v>
      </c>
      <c r="F68" s="41" t="s">
        <v>171</v>
      </c>
      <c r="G68" s="42" t="s">
        <v>32</v>
      </c>
      <c r="H68" s="47">
        <v>445.7</v>
      </c>
      <c r="I68" s="92"/>
      <c r="J68" s="49">
        <v>409.5</v>
      </c>
      <c r="K68" s="50">
        <f t="shared" si="2"/>
        <v>0</v>
      </c>
      <c r="L68" s="51">
        <f t="shared" si="3"/>
        <v>0</v>
      </c>
      <c r="M68" s="100">
        <v>4</v>
      </c>
    </row>
    <row r="69" spans="1:13" ht="22.5">
      <c r="A69" s="37">
        <v>376</v>
      </c>
      <c r="B69" s="38">
        <v>1103467</v>
      </c>
      <c r="C69" s="39" t="s">
        <v>172</v>
      </c>
      <c r="D69" s="40" t="s">
        <v>173</v>
      </c>
      <c r="E69" s="41" t="s">
        <v>34</v>
      </c>
      <c r="F69" s="41" t="s">
        <v>174</v>
      </c>
      <c r="G69" s="42" t="s">
        <v>32</v>
      </c>
      <c r="H69" s="47">
        <v>733.3</v>
      </c>
      <c r="I69" s="92"/>
      <c r="J69" s="49">
        <v>721.71</v>
      </c>
      <c r="K69" s="50">
        <f t="shared" si="2"/>
        <v>0</v>
      </c>
      <c r="L69" s="51">
        <f t="shared" si="3"/>
        <v>0</v>
      </c>
      <c r="M69" s="100">
        <v>3</v>
      </c>
    </row>
    <row r="70" spans="1:13" ht="22.5">
      <c r="A70" s="37">
        <v>385</v>
      </c>
      <c r="B70" s="43">
        <v>1401171</v>
      </c>
      <c r="C70" s="44" t="s">
        <v>175</v>
      </c>
      <c r="D70" s="45" t="s">
        <v>176</v>
      </c>
      <c r="E70" s="46" t="s">
        <v>52</v>
      </c>
      <c r="F70" s="46" t="s">
        <v>177</v>
      </c>
      <c r="G70" s="42" t="s">
        <v>32</v>
      </c>
      <c r="H70" s="48">
        <v>124.2</v>
      </c>
      <c r="I70" s="92"/>
      <c r="J70" s="49">
        <v>115.97</v>
      </c>
      <c r="K70" s="50">
        <f t="shared" si="2"/>
        <v>0</v>
      </c>
      <c r="L70" s="51">
        <f t="shared" si="3"/>
        <v>0</v>
      </c>
      <c r="M70" s="100">
        <v>4</v>
      </c>
    </row>
    <row r="71" spans="1:13" ht="22.5">
      <c r="A71" s="37">
        <v>386</v>
      </c>
      <c r="B71" s="43">
        <v>1401172</v>
      </c>
      <c r="C71" s="44" t="s">
        <v>175</v>
      </c>
      <c r="D71" s="45" t="s">
        <v>176</v>
      </c>
      <c r="E71" s="46" t="s">
        <v>52</v>
      </c>
      <c r="F71" s="46" t="s">
        <v>178</v>
      </c>
      <c r="G71" s="42" t="s">
        <v>32</v>
      </c>
      <c r="H71" s="48">
        <v>224.7</v>
      </c>
      <c r="I71" s="92"/>
      <c r="J71" s="49">
        <v>209.82</v>
      </c>
      <c r="K71" s="50">
        <f t="shared" si="2"/>
        <v>0</v>
      </c>
      <c r="L71" s="51">
        <f t="shared" si="3"/>
        <v>0</v>
      </c>
      <c r="M71" s="100">
        <v>4</v>
      </c>
    </row>
    <row r="72" spans="1:13" ht="22.5">
      <c r="A72" s="37">
        <v>387</v>
      </c>
      <c r="B72" s="43">
        <v>1401182</v>
      </c>
      <c r="C72" s="44" t="s">
        <v>175</v>
      </c>
      <c r="D72" s="45" t="s">
        <v>179</v>
      </c>
      <c r="E72" s="46" t="s">
        <v>52</v>
      </c>
      <c r="F72" s="46" t="s">
        <v>180</v>
      </c>
      <c r="G72" s="42" t="s">
        <v>32</v>
      </c>
      <c r="H72" s="48">
        <v>337.1</v>
      </c>
      <c r="I72" s="92"/>
      <c r="J72" s="49">
        <v>329.11</v>
      </c>
      <c r="K72" s="50">
        <f t="shared" si="2"/>
        <v>0</v>
      </c>
      <c r="L72" s="51">
        <f t="shared" si="3"/>
        <v>0</v>
      </c>
      <c r="M72" s="100">
        <v>4</v>
      </c>
    </row>
    <row r="73" spans="1:13" ht="22.5">
      <c r="A73" s="37">
        <v>408</v>
      </c>
      <c r="B73" s="38">
        <v>1401400</v>
      </c>
      <c r="C73" s="39" t="s">
        <v>181</v>
      </c>
      <c r="D73" s="40" t="s">
        <v>182</v>
      </c>
      <c r="E73" s="41" t="s">
        <v>34</v>
      </c>
      <c r="F73" s="41" t="s">
        <v>183</v>
      </c>
      <c r="G73" s="42" t="s">
        <v>32</v>
      </c>
      <c r="H73" s="47">
        <v>564.7</v>
      </c>
      <c r="I73" s="92"/>
      <c r="J73" s="49">
        <v>558.6</v>
      </c>
      <c r="K73" s="50">
        <f t="shared" si="2"/>
        <v>0</v>
      </c>
      <c r="L73" s="51">
        <f t="shared" si="3"/>
        <v>0</v>
      </c>
      <c r="M73" s="100">
        <v>4</v>
      </c>
    </row>
    <row r="74" spans="1:13" ht="33.75">
      <c r="A74" s="37">
        <v>430</v>
      </c>
      <c r="B74" s="38">
        <v>1403666</v>
      </c>
      <c r="C74" s="39" t="s">
        <v>184</v>
      </c>
      <c r="D74" s="40" t="s">
        <v>185</v>
      </c>
      <c r="E74" s="41" t="s">
        <v>42</v>
      </c>
      <c r="F74" s="41" t="s">
        <v>186</v>
      </c>
      <c r="G74" s="42" t="s">
        <v>32</v>
      </c>
      <c r="H74" s="47">
        <v>1031.8</v>
      </c>
      <c r="I74" s="92"/>
      <c r="J74" s="49">
        <v>1004.87</v>
      </c>
      <c r="K74" s="50">
        <f t="shared" si="2"/>
        <v>0</v>
      </c>
      <c r="L74" s="51">
        <f t="shared" si="3"/>
        <v>0</v>
      </c>
      <c r="M74" s="100">
        <v>4</v>
      </c>
    </row>
    <row r="75" spans="1:13" ht="33.75">
      <c r="A75" s="37">
        <v>431</v>
      </c>
      <c r="B75" s="38">
        <v>1403667</v>
      </c>
      <c r="C75" s="39" t="s">
        <v>184</v>
      </c>
      <c r="D75" s="40" t="s">
        <v>185</v>
      </c>
      <c r="E75" s="41" t="s">
        <v>42</v>
      </c>
      <c r="F75" s="41" t="s">
        <v>187</v>
      </c>
      <c r="G75" s="42" t="s">
        <v>32</v>
      </c>
      <c r="H75" s="47">
        <v>1372.6</v>
      </c>
      <c r="I75" s="92"/>
      <c r="J75" s="49">
        <v>1327.2</v>
      </c>
      <c r="K75" s="50">
        <f t="shared" si="2"/>
        <v>0</v>
      </c>
      <c r="L75" s="51">
        <f t="shared" si="3"/>
        <v>0</v>
      </c>
      <c r="M75" s="100">
        <v>4</v>
      </c>
    </row>
    <row r="76" spans="1:13" ht="22.5">
      <c r="A76" s="37">
        <v>449</v>
      </c>
      <c r="B76" s="38">
        <v>1103594</v>
      </c>
      <c r="C76" s="39" t="s">
        <v>188</v>
      </c>
      <c r="D76" s="40" t="s">
        <v>189</v>
      </c>
      <c r="E76" s="41" t="s">
        <v>34</v>
      </c>
      <c r="F76" s="41" t="s">
        <v>41</v>
      </c>
      <c r="G76" s="42" t="s">
        <v>32</v>
      </c>
      <c r="H76" s="47">
        <v>174.4</v>
      </c>
      <c r="I76" s="92"/>
      <c r="J76" s="49">
        <v>163.8</v>
      </c>
      <c r="K76" s="50">
        <f t="shared" si="2"/>
        <v>0</v>
      </c>
      <c r="L76" s="51">
        <f t="shared" si="3"/>
        <v>0</v>
      </c>
      <c r="M76" s="100">
        <v>4</v>
      </c>
    </row>
    <row r="77" spans="1:13" ht="22.5">
      <c r="A77" s="37">
        <v>450</v>
      </c>
      <c r="B77" s="38">
        <v>1103000</v>
      </c>
      <c r="C77" s="39" t="s">
        <v>188</v>
      </c>
      <c r="D77" s="40" t="s">
        <v>190</v>
      </c>
      <c r="E77" s="41" t="s">
        <v>34</v>
      </c>
      <c r="F77" s="41" t="s">
        <v>41</v>
      </c>
      <c r="G77" s="42" t="s">
        <v>32</v>
      </c>
      <c r="H77" s="47">
        <v>174.4</v>
      </c>
      <c r="I77" s="92"/>
      <c r="J77" s="49">
        <v>170.27</v>
      </c>
      <c r="K77" s="50">
        <f t="shared" si="2"/>
        <v>0</v>
      </c>
      <c r="L77" s="51">
        <f t="shared" si="3"/>
        <v>0</v>
      </c>
      <c r="M77" s="100">
        <v>4</v>
      </c>
    </row>
    <row r="78" spans="1:15" ht="22.5">
      <c r="A78" s="37">
        <v>451</v>
      </c>
      <c r="B78" s="38">
        <v>1103001</v>
      </c>
      <c r="C78" s="39" t="s">
        <v>188</v>
      </c>
      <c r="D78" s="40" t="s">
        <v>190</v>
      </c>
      <c r="E78" s="41" t="s">
        <v>34</v>
      </c>
      <c r="F78" s="41" t="s">
        <v>132</v>
      </c>
      <c r="G78" s="42" t="s">
        <v>32</v>
      </c>
      <c r="H78" s="47">
        <v>376.2</v>
      </c>
      <c r="I78" s="92"/>
      <c r="J78" s="49">
        <v>367.28</v>
      </c>
      <c r="K78" s="50">
        <f t="shared" si="2"/>
        <v>0</v>
      </c>
      <c r="L78" s="51">
        <f t="shared" si="3"/>
        <v>0</v>
      </c>
      <c r="M78" s="100">
        <v>4</v>
      </c>
      <c r="N78" s="17"/>
      <c r="O78" s="17"/>
    </row>
    <row r="79" spans="1:13" ht="22.5">
      <c r="A79" s="37">
        <v>467</v>
      </c>
      <c r="B79" s="38">
        <v>1103890</v>
      </c>
      <c r="C79" s="39" t="s">
        <v>191</v>
      </c>
      <c r="D79" s="40" t="s">
        <v>192</v>
      </c>
      <c r="E79" s="41" t="s">
        <v>52</v>
      </c>
      <c r="F79" s="41" t="s">
        <v>193</v>
      </c>
      <c r="G79" s="42" t="s">
        <v>32</v>
      </c>
      <c r="H79" s="47">
        <v>309</v>
      </c>
      <c r="I79" s="92"/>
      <c r="J79" s="49">
        <v>304.03</v>
      </c>
      <c r="K79" s="50">
        <f t="shared" si="2"/>
        <v>0</v>
      </c>
      <c r="L79" s="51">
        <f t="shared" si="3"/>
        <v>0</v>
      </c>
      <c r="M79" s="100">
        <v>4</v>
      </c>
    </row>
    <row r="80" spans="1:13" ht="22.5">
      <c r="A80" s="37">
        <v>468</v>
      </c>
      <c r="B80" s="38">
        <v>1103891</v>
      </c>
      <c r="C80" s="39" t="s">
        <v>191</v>
      </c>
      <c r="D80" s="40" t="s">
        <v>192</v>
      </c>
      <c r="E80" s="41" t="s">
        <v>52</v>
      </c>
      <c r="F80" s="41" t="s">
        <v>194</v>
      </c>
      <c r="G80" s="42" t="s">
        <v>32</v>
      </c>
      <c r="H80" s="47">
        <v>516.4</v>
      </c>
      <c r="I80" s="92"/>
      <c r="J80" s="49">
        <v>495.6</v>
      </c>
      <c r="K80" s="50">
        <f t="shared" si="2"/>
        <v>0</v>
      </c>
      <c r="L80" s="51">
        <f t="shared" si="3"/>
        <v>0</v>
      </c>
      <c r="M80" s="100">
        <v>4</v>
      </c>
    </row>
    <row r="81" spans="1:13" ht="22.5">
      <c r="A81" s="37">
        <v>494</v>
      </c>
      <c r="B81" s="38">
        <v>1401053</v>
      </c>
      <c r="C81" s="39" t="s">
        <v>195</v>
      </c>
      <c r="D81" s="40" t="s">
        <v>196</v>
      </c>
      <c r="E81" s="41" t="s">
        <v>52</v>
      </c>
      <c r="F81" s="41" t="s">
        <v>197</v>
      </c>
      <c r="G81" s="42" t="s">
        <v>32</v>
      </c>
      <c r="H81" s="47">
        <v>615.4</v>
      </c>
      <c r="I81" s="92"/>
      <c r="J81" s="49">
        <v>605.49</v>
      </c>
      <c r="K81" s="50">
        <f t="shared" si="2"/>
        <v>0</v>
      </c>
      <c r="L81" s="51">
        <f t="shared" si="3"/>
        <v>0</v>
      </c>
      <c r="M81" s="100">
        <v>4</v>
      </c>
    </row>
    <row r="82" spans="1:13" ht="22.5">
      <c r="A82" s="37">
        <v>514</v>
      </c>
      <c r="B82" s="43">
        <v>1104610</v>
      </c>
      <c r="C82" s="44" t="s">
        <v>198</v>
      </c>
      <c r="D82" s="45" t="s">
        <v>199</v>
      </c>
      <c r="E82" s="46" t="s">
        <v>34</v>
      </c>
      <c r="F82" s="46" t="s">
        <v>39</v>
      </c>
      <c r="G82" s="42" t="s">
        <v>32</v>
      </c>
      <c r="H82" s="48">
        <v>132.1</v>
      </c>
      <c r="I82" s="92"/>
      <c r="J82" s="49">
        <v>128.97</v>
      </c>
      <c r="K82" s="50">
        <f t="shared" si="2"/>
        <v>0</v>
      </c>
      <c r="L82" s="51">
        <f t="shared" si="3"/>
        <v>0</v>
      </c>
      <c r="M82" s="100">
        <v>4</v>
      </c>
    </row>
    <row r="83" spans="1:13" ht="22.5">
      <c r="A83" s="37">
        <v>515</v>
      </c>
      <c r="B83" s="43">
        <v>1104611</v>
      </c>
      <c r="C83" s="44" t="s">
        <v>198</v>
      </c>
      <c r="D83" s="45" t="s">
        <v>199</v>
      </c>
      <c r="E83" s="46" t="s">
        <v>34</v>
      </c>
      <c r="F83" s="46" t="s">
        <v>164</v>
      </c>
      <c r="G83" s="42" t="s">
        <v>32</v>
      </c>
      <c r="H83" s="48">
        <v>230.6</v>
      </c>
      <c r="I83" s="92"/>
      <c r="J83" s="49">
        <v>225.13</v>
      </c>
      <c r="K83" s="50">
        <f t="shared" si="2"/>
        <v>0</v>
      </c>
      <c r="L83" s="51">
        <f t="shared" si="3"/>
        <v>0</v>
      </c>
      <c r="M83" s="100">
        <v>4</v>
      </c>
    </row>
    <row r="84" spans="1:13" ht="22.5">
      <c r="A84" s="37">
        <v>516</v>
      </c>
      <c r="B84" s="43">
        <v>1104612</v>
      </c>
      <c r="C84" s="44" t="s">
        <v>198</v>
      </c>
      <c r="D84" s="45" t="s">
        <v>199</v>
      </c>
      <c r="E84" s="46" t="s">
        <v>34</v>
      </c>
      <c r="F84" s="46" t="s">
        <v>128</v>
      </c>
      <c r="G84" s="42" t="s">
        <v>32</v>
      </c>
      <c r="H84" s="48">
        <v>378.3</v>
      </c>
      <c r="I84" s="92"/>
      <c r="J84" s="49">
        <v>369.33</v>
      </c>
      <c r="K84" s="50">
        <f t="shared" si="2"/>
        <v>0</v>
      </c>
      <c r="L84" s="51">
        <f t="shared" si="3"/>
        <v>0</v>
      </c>
      <c r="M84" s="100">
        <v>4</v>
      </c>
    </row>
    <row r="85" spans="1:13" ht="22.5">
      <c r="A85" s="37">
        <v>531</v>
      </c>
      <c r="B85" s="62">
        <v>1104794</v>
      </c>
      <c r="C85" s="63" t="s">
        <v>200</v>
      </c>
      <c r="D85" s="64" t="s">
        <v>201</v>
      </c>
      <c r="E85" s="65" t="s">
        <v>34</v>
      </c>
      <c r="F85" s="65" t="s">
        <v>202</v>
      </c>
      <c r="G85" s="42" t="s">
        <v>32</v>
      </c>
      <c r="H85" s="48">
        <v>239.3</v>
      </c>
      <c r="I85" s="92"/>
      <c r="J85" s="49">
        <v>231.24</v>
      </c>
      <c r="K85" s="50">
        <f aca="true" t="shared" si="4" ref="K85:K148">H85*I85</f>
        <v>0</v>
      </c>
      <c r="L85" s="51">
        <f aca="true" t="shared" si="5" ref="L85:L148">I85*J85</f>
        <v>0</v>
      </c>
      <c r="M85" s="100">
        <v>4</v>
      </c>
    </row>
    <row r="86" spans="1:13" ht="22.5">
      <c r="A86" s="37">
        <v>532</v>
      </c>
      <c r="B86" s="62">
        <v>1104793</v>
      </c>
      <c r="C86" s="63" t="s">
        <v>200</v>
      </c>
      <c r="D86" s="64" t="s">
        <v>201</v>
      </c>
      <c r="E86" s="65" t="s">
        <v>34</v>
      </c>
      <c r="F86" s="65" t="s">
        <v>203</v>
      </c>
      <c r="G86" s="42" t="s">
        <v>32</v>
      </c>
      <c r="H86" s="48">
        <v>402</v>
      </c>
      <c r="I86" s="92"/>
      <c r="J86" s="49">
        <v>388.45</v>
      </c>
      <c r="K86" s="50">
        <f t="shared" si="4"/>
        <v>0</v>
      </c>
      <c r="L86" s="51">
        <f t="shared" si="5"/>
        <v>0</v>
      </c>
      <c r="M86" s="100">
        <v>4</v>
      </c>
    </row>
    <row r="87" spans="1:13" ht="22.5">
      <c r="A87" s="37">
        <v>533</v>
      </c>
      <c r="B87" s="62">
        <v>1104792</v>
      </c>
      <c r="C87" s="63" t="s">
        <v>200</v>
      </c>
      <c r="D87" s="64" t="s">
        <v>201</v>
      </c>
      <c r="E87" s="65" t="s">
        <v>34</v>
      </c>
      <c r="F87" s="65" t="s">
        <v>204</v>
      </c>
      <c r="G87" s="42" t="s">
        <v>32</v>
      </c>
      <c r="H87" s="48">
        <v>476.4</v>
      </c>
      <c r="I87" s="92"/>
      <c r="J87" s="49">
        <v>465.11</v>
      </c>
      <c r="K87" s="50">
        <f t="shared" si="4"/>
        <v>0</v>
      </c>
      <c r="L87" s="51">
        <f t="shared" si="5"/>
        <v>0</v>
      </c>
      <c r="M87" s="100">
        <v>4</v>
      </c>
    </row>
    <row r="88" spans="1:13" ht="22.5">
      <c r="A88" s="37">
        <v>561</v>
      </c>
      <c r="B88" s="38">
        <v>1104233</v>
      </c>
      <c r="C88" s="39" t="s">
        <v>205</v>
      </c>
      <c r="D88" s="40" t="s">
        <v>206</v>
      </c>
      <c r="E88" s="41" t="s">
        <v>52</v>
      </c>
      <c r="F88" s="41" t="s">
        <v>207</v>
      </c>
      <c r="G88" s="42" t="s">
        <v>32</v>
      </c>
      <c r="H88" s="47">
        <v>420</v>
      </c>
      <c r="I88" s="92"/>
      <c r="J88" s="49">
        <v>410.05</v>
      </c>
      <c r="K88" s="50">
        <f t="shared" si="4"/>
        <v>0</v>
      </c>
      <c r="L88" s="51">
        <f t="shared" si="5"/>
        <v>0</v>
      </c>
      <c r="M88" s="100">
        <v>4</v>
      </c>
    </row>
    <row r="89" spans="1:13" ht="22.5">
      <c r="A89" s="37">
        <v>562</v>
      </c>
      <c r="B89" s="38">
        <v>1104235</v>
      </c>
      <c r="C89" s="39" t="s">
        <v>205</v>
      </c>
      <c r="D89" s="40" t="s">
        <v>208</v>
      </c>
      <c r="E89" s="41" t="s">
        <v>34</v>
      </c>
      <c r="F89" s="41" t="s">
        <v>207</v>
      </c>
      <c r="G89" s="42" t="s">
        <v>32</v>
      </c>
      <c r="H89" s="47">
        <v>498</v>
      </c>
      <c r="I89" s="92"/>
      <c r="J89" s="49">
        <v>485</v>
      </c>
      <c r="K89" s="50">
        <f t="shared" si="4"/>
        <v>0</v>
      </c>
      <c r="L89" s="51">
        <f t="shared" si="5"/>
        <v>0</v>
      </c>
      <c r="M89" s="100">
        <v>4</v>
      </c>
    </row>
    <row r="90" spans="1:13" ht="22.5">
      <c r="A90" s="37">
        <v>567</v>
      </c>
      <c r="B90" s="38">
        <v>1104010</v>
      </c>
      <c r="C90" s="39" t="s">
        <v>209</v>
      </c>
      <c r="D90" s="40" t="s">
        <v>210</v>
      </c>
      <c r="E90" s="41" t="s">
        <v>211</v>
      </c>
      <c r="F90" s="41" t="s">
        <v>212</v>
      </c>
      <c r="G90" s="42" t="s">
        <v>32</v>
      </c>
      <c r="H90" s="47">
        <v>904.4</v>
      </c>
      <c r="I90" s="92"/>
      <c r="J90" s="49">
        <v>880.8</v>
      </c>
      <c r="K90" s="50">
        <f t="shared" si="4"/>
        <v>0</v>
      </c>
      <c r="L90" s="51">
        <f t="shared" si="5"/>
        <v>0</v>
      </c>
      <c r="M90" s="100">
        <v>4</v>
      </c>
    </row>
    <row r="91" spans="1:13" ht="22.5">
      <c r="A91" s="37">
        <v>568</v>
      </c>
      <c r="B91" s="38">
        <v>1104011</v>
      </c>
      <c r="C91" s="39" t="s">
        <v>209</v>
      </c>
      <c r="D91" s="40" t="s">
        <v>210</v>
      </c>
      <c r="E91" s="41" t="s">
        <v>211</v>
      </c>
      <c r="F91" s="41" t="s">
        <v>213</v>
      </c>
      <c r="G91" s="42" t="s">
        <v>32</v>
      </c>
      <c r="H91" s="47">
        <v>1142.5</v>
      </c>
      <c r="I91" s="92"/>
      <c r="J91" s="49">
        <v>1112.68</v>
      </c>
      <c r="K91" s="50">
        <f t="shared" si="4"/>
        <v>0</v>
      </c>
      <c r="L91" s="51">
        <f t="shared" si="5"/>
        <v>0</v>
      </c>
      <c r="M91" s="100">
        <v>4</v>
      </c>
    </row>
    <row r="92" spans="1:13" ht="33.75">
      <c r="A92" s="37">
        <v>573</v>
      </c>
      <c r="B92" s="38">
        <v>1104640</v>
      </c>
      <c r="C92" s="39" t="s">
        <v>214</v>
      </c>
      <c r="D92" s="40" t="s">
        <v>215</v>
      </c>
      <c r="E92" s="41" t="s">
        <v>102</v>
      </c>
      <c r="F92" s="41" t="s">
        <v>216</v>
      </c>
      <c r="G92" s="42" t="s">
        <v>32</v>
      </c>
      <c r="H92" s="47">
        <v>818.9</v>
      </c>
      <c r="I92" s="92"/>
      <c r="J92" s="49">
        <v>756.34</v>
      </c>
      <c r="K92" s="50">
        <f t="shared" si="4"/>
        <v>0</v>
      </c>
      <c r="L92" s="51">
        <f t="shared" si="5"/>
        <v>0</v>
      </c>
      <c r="M92" s="100">
        <v>5</v>
      </c>
    </row>
    <row r="93" spans="1:13" ht="33.75">
      <c r="A93" s="37">
        <v>574</v>
      </c>
      <c r="B93" s="38">
        <v>1104641</v>
      </c>
      <c r="C93" s="39" t="s">
        <v>214</v>
      </c>
      <c r="D93" s="40" t="s">
        <v>215</v>
      </c>
      <c r="E93" s="41" t="s">
        <v>102</v>
      </c>
      <c r="F93" s="41" t="s">
        <v>217</v>
      </c>
      <c r="G93" s="42" t="s">
        <v>32</v>
      </c>
      <c r="H93" s="47">
        <v>906.2</v>
      </c>
      <c r="I93" s="92"/>
      <c r="J93" s="49">
        <v>836.97</v>
      </c>
      <c r="K93" s="50">
        <f t="shared" si="4"/>
        <v>0</v>
      </c>
      <c r="L93" s="51">
        <f t="shared" si="5"/>
        <v>0</v>
      </c>
      <c r="M93" s="100">
        <v>5</v>
      </c>
    </row>
    <row r="94" spans="1:13" ht="33.75">
      <c r="A94" s="37">
        <v>575</v>
      </c>
      <c r="B94" s="38">
        <v>1104642</v>
      </c>
      <c r="C94" s="39" t="s">
        <v>214</v>
      </c>
      <c r="D94" s="40" t="s">
        <v>215</v>
      </c>
      <c r="E94" s="41" t="s">
        <v>102</v>
      </c>
      <c r="F94" s="41" t="s">
        <v>218</v>
      </c>
      <c r="G94" s="42" t="s">
        <v>32</v>
      </c>
      <c r="H94" s="47">
        <v>1090.7</v>
      </c>
      <c r="I94" s="92"/>
      <c r="J94" s="49">
        <v>1007.37</v>
      </c>
      <c r="K94" s="50">
        <f t="shared" si="4"/>
        <v>0</v>
      </c>
      <c r="L94" s="51">
        <f t="shared" si="5"/>
        <v>0</v>
      </c>
      <c r="M94" s="100">
        <v>5</v>
      </c>
    </row>
    <row r="95" spans="1:15" ht="22.5">
      <c r="A95" s="37">
        <v>597</v>
      </c>
      <c r="B95" s="43">
        <v>4159350</v>
      </c>
      <c r="C95" s="44" t="s">
        <v>219</v>
      </c>
      <c r="D95" s="45" t="s">
        <v>220</v>
      </c>
      <c r="E95" s="46" t="s">
        <v>221</v>
      </c>
      <c r="F95" s="46" t="s">
        <v>222</v>
      </c>
      <c r="G95" s="42" t="s">
        <v>32</v>
      </c>
      <c r="H95" s="48">
        <v>1472</v>
      </c>
      <c r="I95" s="92"/>
      <c r="J95" s="49">
        <v>1282.5</v>
      </c>
      <c r="K95" s="50">
        <f t="shared" si="4"/>
        <v>0</v>
      </c>
      <c r="L95" s="51">
        <f t="shared" si="5"/>
        <v>0</v>
      </c>
      <c r="M95" s="100">
        <v>4</v>
      </c>
      <c r="N95" s="17"/>
      <c r="O95" s="17"/>
    </row>
    <row r="96" spans="1:13" ht="22.5">
      <c r="A96" s="37">
        <v>598</v>
      </c>
      <c r="B96" s="38">
        <v>6137312</v>
      </c>
      <c r="C96" s="39" t="s">
        <v>223</v>
      </c>
      <c r="D96" s="40" t="s">
        <v>224</v>
      </c>
      <c r="E96" s="41" t="s">
        <v>225</v>
      </c>
      <c r="F96" s="41" t="s">
        <v>226</v>
      </c>
      <c r="G96" s="42" t="s">
        <v>32</v>
      </c>
      <c r="H96" s="89">
        <v>679.4</v>
      </c>
      <c r="I96" s="92"/>
      <c r="J96" s="49">
        <v>622.26</v>
      </c>
      <c r="K96" s="50">
        <f t="shared" si="4"/>
        <v>0</v>
      </c>
      <c r="L96" s="51">
        <f t="shared" si="5"/>
        <v>0</v>
      </c>
      <c r="M96" s="100">
        <v>4</v>
      </c>
    </row>
    <row r="97" spans="1:13" ht="22.5">
      <c r="A97" s="37">
        <v>612</v>
      </c>
      <c r="B97" s="38">
        <v>1048293</v>
      </c>
      <c r="C97" s="39" t="s">
        <v>227</v>
      </c>
      <c r="D97" s="40" t="s">
        <v>228</v>
      </c>
      <c r="E97" s="41" t="s">
        <v>34</v>
      </c>
      <c r="F97" s="41" t="s">
        <v>160</v>
      </c>
      <c r="G97" s="42" t="s">
        <v>32</v>
      </c>
      <c r="H97" s="47">
        <v>484.5</v>
      </c>
      <c r="I97" s="92"/>
      <c r="J97" s="49">
        <v>471.85</v>
      </c>
      <c r="K97" s="50">
        <f t="shared" si="4"/>
        <v>0</v>
      </c>
      <c r="L97" s="51">
        <f t="shared" si="5"/>
        <v>0</v>
      </c>
      <c r="M97" s="100">
        <v>4</v>
      </c>
    </row>
    <row r="98" spans="1:13" ht="22.5">
      <c r="A98" s="37">
        <v>613</v>
      </c>
      <c r="B98" s="38">
        <v>1048790</v>
      </c>
      <c r="C98" s="39" t="s">
        <v>229</v>
      </c>
      <c r="D98" s="40" t="s">
        <v>230</v>
      </c>
      <c r="E98" s="41" t="s">
        <v>34</v>
      </c>
      <c r="F98" s="41" t="s">
        <v>231</v>
      </c>
      <c r="G98" s="42" t="s">
        <v>32</v>
      </c>
      <c r="H98" s="47">
        <v>1302.7</v>
      </c>
      <c r="I98" s="92"/>
      <c r="J98" s="49">
        <v>1204.61</v>
      </c>
      <c r="K98" s="50">
        <f t="shared" si="4"/>
        <v>0</v>
      </c>
      <c r="L98" s="51">
        <f t="shared" si="5"/>
        <v>0</v>
      </c>
      <c r="M98" s="100">
        <v>4</v>
      </c>
    </row>
    <row r="99" spans="1:13" ht="22.5">
      <c r="A99" s="37">
        <v>615</v>
      </c>
      <c r="B99" s="43">
        <v>1048331</v>
      </c>
      <c r="C99" s="44" t="s">
        <v>232</v>
      </c>
      <c r="D99" s="45" t="s">
        <v>233</v>
      </c>
      <c r="E99" s="46" t="s">
        <v>52</v>
      </c>
      <c r="F99" s="46" t="s">
        <v>234</v>
      </c>
      <c r="G99" s="42" t="s">
        <v>32</v>
      </c>
      <c r="H99" s="48">
        <v>2223.7</v>
      </c>
      <c r="I99" s="92"/>
      <c r="J99" s="49">
        <v>2056.26</v>
      </c>
      <c r="K99" s="50">
        <f t="shared" si="4"/>
        <v>0</v>
      </c>
      <c r="L99" s="51">
        <f t="shared" si="5"/>
        <v>0</v>
      </c>
      <c r="M99" s="100">
        <v>4</v>
      </c>
    </row>
    <row r="100" spans="1:13" ht="22.5">
      <c r="A100" s="37">
        <v>616</v>
      </c>
      <c r="B100" s="38">
        <v>1048176</v>
      </c>
      <c r="C100" s="39" t="s">
        <v>235</v>
      </c>
      <c r="D100" s="40" t="s">
        <v>236</v>
      </c>
      <c r="E100" s="41" t="s">
        <v>153</v>
      </c>
      <c r="F100" s="41" t="s">
        <v>237</v>
      </c>
      <c r="G100" s="42" t="s">
        <v>32</v>
      </c>
      <c r="H100" s="47">
        <v>421.4</v>
      </c>
      <c r="I100" s="92"/>
      <c r="J100" s="49">
        <v>389.16</v>
      </c>
      <c r="K100" s="50">
        <f t="shared" si="4"/>
        <v>0</v>
      </c>
      <c r="L100" s="51">
        <f t="shared" si="5"/>
        <v>0</v>
      </c>
      <c r="M100" s="100">
        <v>4</v>
      </c>
    </row>
    <row r="101" spans="1:13" ht="22.5">
      <c r="A101" s="37">
        <v>617</v>
      </c>
      <c r="B101" s="38">
        <v>1048720</v>
      </c>
      <c r="C101" s="39" t="s">
        <v>238</v>
      </c>
      <c r="D101" s="40" t="s">
        <v>239</v>
      </c>
      <c r="E101" s="41" t="s">
        <v>153</v>
      </c>
      <c r="F101" s="41" t="s">
        <v>240</v>
      </c>
      <c r="G101" s="42" t="s">
        <v>32</v>
      </c>
      <c r="H101" s="47">
        <v>515</v>
      </c>
      <c r="I101" s="92"/>
      <c r="J101" s="49">
        <v>476.63</v>
      </c>
      <c r="K101" s="50">
        <f t="shared" si="4"/>
        <v>0</v>
      </c>
      <c r="L101" s="51">
        <f t="shared" si="5"/>
        <v>0</v>
      </c>
      <c r="M101" s="100">
        <v>4</v>
      </c>
    </row>
    <row r="102" spans="1:13" ht="22.5">
      <c r="A102" s="37">
        <v>622</v>
      </c>
      <c r="B102" s="38">
        <v>1139028</v>
      </c>
      <c r="C102" s="39" t="s">
        <v>36</v>
      </c>
      <c r="D102" s="40" t="s">
        <v>241</v>
      </c>
      <c r="E102" s="41" t="s">
        <v>34</v>
      </c>
      <c r="F102" s="41" t="s">
        <v>38</v>
      </c>
      <c r="G102" s="42" t="s">
        <v>32</v>
      </c>
      <c r="H102" s="47">
        <v>1254.3</v>
      </c>
      <c r="I102" s="92"/>
      <c r="J102" s="49">
        <v>1221.56</v>
      </c>
      <c r="K102" s="50">
        <f t="shared" si="4"/>
        <v>0</v>
      </c>
      <c r="L102" s="51">
        <f t="shared" si="5"/>
        <v>0</v>
      </c>
      <c r="M102" s="100">
        <v>4</v>
      </c>
    </row>
    <row r="103" spans="1:13" ht="22.5">
      <c r="A103" s="37">
        <v>623</v>
      </c>
      <c r="B103" s="38">
        <v>1139027</v>
      </c>
      <c r="C103" s="39" t="s">
        <v>36</v>
      </c>
      <c r="D103" s="40" t="s">
        <v>241</v>
      </c>
      <c r="E103" s="41" t="s">
        <v>34</v>
      </c>
      <c r="F103" s="41" t="s">
        <v>39</v>
      </c>
      <c r="G103" s="42" t="s">
        <v>32</v>
      </c>
      <c r="H103" s="47">
        <v>1676.8</v>
      </c>
      <c r="I103" s="92"/>
      <c r="J103" s="49">
        <v>1487.4</v>
      </c>
      <c r="K103" s="50">
        <f t="shared" si="4"/>
        <v>0</v>
      </c>
      <c r="L103" s="51">
        <f t="shared" si="5"/>
        <v>0</v>
      </c>
      <c r="M103" s="100">
        <v>4</v>
      </c>
    </row>
    <row r="104" spans="1:13" ht="45">
      <c r="A104" s="37">
        <v>637</v>
      </c>
      <c r="B104" s="38">
        <v>1134260</v>
      </c>
      <c r="C104" s="39" t="s">
        <v>242</v>
      </c>
      <c r="D104" s="40" t="s">
        <v>243</v>
      </c>
      <c r="E104" s="41" t="s">
        <v>244</v>
      </c>
      <c r="F104" s="41" t="s">
        <v>119</v>
      </c>
      <c r="G104" s="42" t="s">
        <v>32</v>
      </c>
      <c r="H104" s="47">
        <v>360.9</v>
      </c>
      <c r="I104" s="92"/>
      <c r="J104" s="49">
        <v>351.48</v>
      </c>
      <c r="K104" s="50">
        <f t="shared" si="4"/>
        <v>0</v>
      </c>
      <c r="L104" s="51">
        <f t="shared" si="5"/>
        <v>0</v>
      </c>
      <c r="M104" s="100">
        <v>4</v>
      </c>
    </row>
    <row r="105" spans="1:13" ht="45">
      <c r="A105" s="37">
        <v>640</v>
      </c>
      <c r="B105" s="38">
        <v>1134242</v>
      </c>
      <c r="C105" s="66" t="s">
        <v>242</v>
      </c>
      <c r="D105" s="67" t="s">
        <v>245</v>
      </c>
      <c r="E105" s="41" t="s">
        <v>244</v>
      </c>
      <c r="F105" s="41" t="s">
        <v>119</v>
      </c>
      <c r="G105" s="42" t="s">
        <v>32</v>
      </c>
      <c r="H105" s="47">
        <v>360.9</v>
      </c>
      <c r="I105" s="92"/>
      <c r="J105" s="49">
        <v>348.74</v>
      </c>
      <c r="K105" s="50">
        <f t="shared" si="4"/>
        <v>0</v>
      </c>
      <c r="L105" s="51">
        <f t="shared" si="5"/>
        <v>0</v>
      </c>
      <c r="M105" s="100">
        <v>4</v>
      </c>
    </row>
    <row r="106" spans="1:13" ht="22.5">
      <c r="A106" s="37">
        <v>648</v>
      </c>
      <c r="B106" s="38">
        <v>1134212</v>
      </c>
      <c r="C106" s="39" t="s">
        <v>246</v>
      </c>
      <c r="D106" s="40" t="s">
        <v>247</v>
      </c>
      <c r="E106" s="41" t="s">
        <v>34</v>
      </c>
      <c r="F106" s="41" t="s">
        <v>144</v>
      </c>
      <c r="G106" s="42" t="s">
        <v>32</v>
      </c>
      <c r="H106" s="47">
        <v>294.3</v>
      </c>
      <c r="I106" s="92"/>
      <c r="J106" s="49">
        <v>286.62</v>
      </c>
      <c r="K106" s="50">
        <f t="shared" si="4"/>
        <v>0</v>
      </c>
      <c r="L106" s="51">
        <f t="shared" si="5"/>
        <v>0</v>
      </c>
      <c r="M106" s="100">
        <v>4</v>
      </c>
    </row>
    <row r="107" spans="1:13" ht="22.5">
      <c r="A107" s="37">
        <v>657</v>
      </c>
      <c r="B107" s="57">
        <v>1134400</v>
      </c>
      <c r="C107" s="58" t="s">
        <v>248</v>
      </c>
      <c r="D107" s="59" t="s">
        <v>249</v>
      </c>
      <c r="E107" s="60" t="s">
        <v>250</v>
      </c>
      <c r="F107" s="60" t="s">
        <v>43</v>
      </c>
      <c r="G107" s="42" t="s">
        <v>32</v>
      </c>
      <c r="H107" s="88">
        <v>564.4</v>
      </c>
      <c r="I107" s="92"/>
      <c r="J107" s="49">
        <v>545.38</v>
      </c>
      <c r="K107" s="50">
        <f t="shared" si="4"/>
        <v>0</v>
      </c>
      <c r="L107" s="51">
        <f t="shared" si="5"/>
        <v>0</v>
      </c>
      <c r="M107" s="100">
        <v>4</v>
      </c>
    </row>
    <row r="108" spans="1:13" ht="22.5">
      <c r="A108" s="37">
        <v>679</v>
      </c>
      <c r="B108" s="43">
        <v>1047511</v>
      </c>
      <c r="C108" s="44" t="s">
        <v>251</v>
      </c>
      <c r="D108" s="45" t="s">
        <v>252</v>
      </c>
      <c r="E108" s="46" t="s">
        <v>52</v>
      </c>
      <c r="F108" s="46" t="s">
        <v>37</v>
      </c>
      <c r="G108" s="42" t="s">
        <v>32</v>
      </c>
      <c r="H108" s="48">
        <v>59.5</v>
      </c>
      <c r="I108" s="92"/>
      <c r="J108" s="49">
        <v>55.22</v>
      </c>
      <c r="K108" s="50">
        <f t="shared" si="4"/>
        <v>0</v>
      </c>
      <c r="L108" s="51">
        <f t="shared" si="5"/>
        <v>0</v>
      </c>
      <c r="M108" s="100">
        <v>4</v>
      </c>
    </row>
    <row r="109" spans="1:13" ht="22.5">
      <c r="A109" s="37">
        <v>682</v>
      </c>
      <c r="B109" s="43">
        <v>1040190</v>
      </c>
      <c r="C109" s="44" t="s">
        <v>253</v>
      </c>
      <c r="D109" s="45" t="s">
        <v>254</v>
      </c>
      <c r="E109" s="46" t="s">
        <v>52</v>
      </c>
      <c r="F109" s="46" t="s">
        <v>255</v>
      </c>
      <c r="G109" s="42" t="s">
        <v>32</v>
      </c>
      <c r="H109" s="48">
        <v>143.2</v>
      </c>
      <c r="I109" s="92"/>
      <c r="J109" s="49">
        <v>139.81</v>
      </c>
      <c r="K109" s="50">
        <f t="shared" si="4"/>
        <v>0</v>
      </c>
      <c r="L109" s="51">
        <f t="shared" si="5"/>
        <v>0</v>
      </c>
      <c r="M109" s="100">
        <v>4</v>
      </c>
    </row>
    <row r="110" spans="1:13" ht="22.5">
      <c r="A110" s="37">
        <v>683</v>
      </c>
      <c r="B110" s="43">
        <v>1040192</v>
      </c>
      <c r="C110" s="44" t="s">
        <v>253</v>
      </c>
      <c r="D110" s="45" t="s">
        <v>254</v>
      </c>
      <c r="E110" s="46" t="s">
        <v>52</v>
      </c>
      <c r="F110" s="46" t="s">
        <v>256</v>
      </c>
      <c r="G110" s="42" t="s">
        <v>32</v>
      </c>
      <c r="H110" s="48">
        <v>693.8</v>
      </c>
      <c r="I110" s="92"/>
      <c r="J110" s="49">
        <v>677.36</v>
      </c>
      <c r="K110" s="50">
        <f t="shared" si="4"/>
        <v>0</v>
      </c>
      <c r="L110" s="51">
        <f t="shared" si="5"/>
        <v>0</v>
      </c>
      <c r="M110" s="100">
        <v>4</v>
      </c>
    </row>
    <row r="111" spans="1:13" ht="22.5">
      <c r="A111" s="37">
        <v>684</v>
      </c>
      <c r="B111" s="43">
        <v>1040120</v>
      </c>
      <c r="C111" s="44" t="s">
        <v>257</v>
      </c>
      <c r="D111" s="45" t="s">
        <v>258</v>
      </c>
      <c r="E111" s="46" t="s">
        <v>52</v>
      </c>
      <c r="F111" s="46" t="s">
        <v>259</v>
      </c>
      <c r="G111" s="42" t="s">
        <v>32</v>
      </c>
      <c r="H111" s="48">
        <v>151.5</v>
      </c>
      <c r="I111" s="92"/>
      <c r="J111" s="49">
        <v>141.36</v>
      </c>
      <c r="K111" s="50">
        <f t="shared" si="4"/>
        <v>0</v>
      </c>
      <c r="L111" s="51">
        <f t="shared" si="5"/>
        <v>0</v>
      </c>
      <c r="M111" s="100">
        <v>4</v>
      </c>
    </row>
    <row r="112" spans="1:13" ht="22.5">
      <c r="A112" s="37">
        <v>686</v>
      </c>
      <c r="B112" s="38">
        <v>40240</v>
      </c>
      <c r="C112" s="39" t="s">
        <v>260</v>
      </c>
      <c r="D112" s="40" t="s">
        <v>261</v>
      </c>
      <c r="E112" s="41" t="s">
        <v>262</v>
      </c>
      <c r="F112" s="41" t="s">
        <v>263</v>
      </c>
      <c r="G112" s="42" t="s">
        <v>32</v>
      </c>
      <c r="H112" s="47">
        <v>29205.2</v>
      </c>
      <c r="I112" s="92"/>
      <c r="J112" s="49">
        <v>27397</v>
      </c>
      <c r="K112" s="50">
        <f t="shared" si="4"/>
        <v>0</v>
      </c>
      <c r="L112" s="51">
        <f t="shared" si="5"/>
        <v>0</v>
      </c>
      <c r="M112" s="100">
        <v>2</v>
      </c>
    </row>
    <row r="113" spans="1:13" ht="22.5">
      <c r="A113" s="37">
        <v>697</v>
      </c>
      <c r="B113" s="43">
        <v>1021912</v>
      </c>
      <c r="C113" s="44" t="s">
        <v>264</v>
      </c>
      <c r="D113" s="45" t="s">
        <v>265</v>
      </c>
      <c r="E113" s="46" t="s">
        <v>102</v>
      </c>
      <c r="F113" s="46" t="s">
        <v>266</v>
      </c>
      <c r="G113" s="42" t="s">
        <v>32</v>
      </c>
      <c r="H113" s="48">
        <v>117.8</v>
      </c>
      <c r="I113" s="92"/>
      <c r="J113" s="49">
        <v>110.3</v>
      </c>
      <c r="K113" s="50">
        <f t="shared" si="4"/>
        <v>0</v>
      </c>
      <c r="L113" s="51">
        <f t="shared" si="5"/>
        <v>0</v>
      </c>
      <c r="M113" s="100">
        <v>1</v>
      </c>
    </row>
    <row r="114" spans="1:13" ht="22.5">
      <c r="A114" s="37">
        <v>725</v>
      </c>
      <c r="B114" s="62">
        <v>1321010</v>
      </c>
      <c r="C114" s="63" t="s">
        <v>267</v>
      </c>
      <c r="D114" s="64" t="s">
        <v>268</v>
      </c>
      <c r="E114" s="65" t="s">
        <v>102</v>
      </c>
      <c r="F114" s="65" t="s">
        <v>269</v>
      </c>
      <c r="G114" s="42" t="s">
        <v>32</v>
      </c>
      <c r="H114" s="48">
        <v>218.5</v>
      </c>
      <c r="I114" s="92"/>
      <c r="J114" s="49">
        <v>208.95</v>
      </c>
      <c r="K114" s="50">
        <f t="shared" si="4"/>
        <v>0</v>
      </c>
      <c r="L114" s="51">
        <f t="shared" si="5"/>
        <v>0</v>
      </c>
      <c r="M114" s="100">
        <v>4</v>
      </c>
    </row>
    <row r="115" spans="1:13" ht="22.5">
      <c r="A115" s="37">
        <v>726</v>
      </c>
      <c r="B115" s="62">
        <v>3321012</v>
      </c>
      <c r="C115" s="63" t="s">
        <v>267</v>
      </c>
      <c r="D115" s="64" t="s">
        <v>268</v>
      </c>
      <c r="E115" s="65" t="s">
        <v>270</v>
      </c>
      <c r="F115" s="65" t="s">
        <v>271</v>
      </c>
      <c r="G115" s="42" t="s">
        <v>32</v>
      </c>
      <c r="H115" s="48">
        <v>199.8</v>
      </c>
      <c r="I115" s="92"/>
      <c r="J115" s="49">
        <v>195.06</v>
      </c>
      <c r="K115" s="50">
        <f t="shared" si="4"/>
        <v>0</v>
      </c>
      <c r="L115" s="51">
        <f t="shared" si="5"/>
        <v>0</v>
      </c>
      <c r="M115" s="100">
        <v>4</v>
      </c>
    </row>
    <row r="116" spans="1:13" ht="22.5">
      <c r="A116" s="37">
        <v>727</v>
      </c>
      <c r="B116" s="62">
        <v>1321124</v>
      </c>
      <c r="C116" s="63" t="s">
        <v>267</v>
      </c>
      <c r="D116" s="64" t="s">
        <v>272</v>
      </c>
      <c r="E116" s="65" t="s">
        <v>102</v>
      </c>
      <c r="F116" s="65" t="s">
        <v>269</v>
      </c>
      <c r="G116" s="42" t="s">
        <v>32</v>
      </c>
      <c r="H116" s="48">
        <v>218.5</v>
      </c>
      <c r="I116" s="92"/>
      <c r="J116" s="49">
        <v>192.21</v>
      </c>
      <c r="K116" s="50">
        <f t="shared" si="4"/>
        <v>0</v>
      </c>
      <c r="L116" s="51">
        <f t="shared" si="5"/>
        <v>0</v>
      </c>
      <c r="M116" s="100">
        <v>1</v>
      </c>
    </row>
    <row r="117" spans="1:13" ht="22.5">
      <c r="A117" s="37">
        <v>728</v>
      </c>
      <c r="B117" s="43">
        <v>3321904</v>
      </c>
      <c r="C117" s="68" t="s">
        <v>273</v>
      </c>
      <c r="D117" s="69" t="s">
        <v>274</v>
      </c>
      <c r="E117" s="46" t="s">
        <v>275</v>
      </c>
      <c r="F117" s="70" t="s">
        <v>276</v>
      </c>
      <c r="G117" s="42" t="s">
        <v>32</v>
      </c>
      <c r="H117" s="48">
        <v>242.6</v>
      </c>
      <c r="I117" s="92"/>
      <c r="J117" s="49">
        <v>236.85</v>
      </c>
      <c r="K117" s="50">
        <f t="shared" si="4"/>
        <v>0</v>
      </c>
      <c r="L117" s="51">
        <f t="shared" si="5"/>
        <v>0</v>
      </c>
      <c r="M117" s="100">
        <v>4</v>
      </c>
    </row>
    <row r="118" spans="1:13" ht="22.5">
      <c r="A118" s="37">
        <v>729</v>
      </c>
      <c r="B118" s="71">
        <v>1321900</v>
      </c>
      <c r="C118" s="68" t="s">
        <v>273</v>
      </c>
      <c r="D118" s="72" t="s">
        <v>274</v>
      </c>
      <c r="E118" s="73" t="s">
        <v>102</v>
      </c>
      <c r="F118" s="74" t="s">
        <v>269</v>
      </c>
      <c r="G118" s="42" t="s">
        <v>32</v>
      </c>
      <c r="H118" s="48">
        <v>388</v>
      </c>
      <c r="I118" s="92"/>
      <c r="J118" s="93">
        <v>378.8</v>
      </c>
      <c r="K118" s="50">
        <f t="shared" si="4"/>
        <v>0</v>
      </c>
      <c r="L118" s="51">
        <f t="shared" si="5"/>
        <v>0</v>
      </c>
      <c r="M118" s="100">
        <v>4</v>
      </c>
    </row>
    <row r="119" spans="1:13" ht="22.5">
      <c r="A119" s="37">
        <v>739</v>
      </c>
      <c r="B119" s="75">
        <v>1321610</v>
      </c>
      <c r="C119" s="39" t="s">
        <v>277</v>
      </c>
      <c r="D119" s="40" t="s">
        <v>278</v>
      </c>
      <c r="E119" s="41" t="s">
        <v>102</v>
      </c>
      <c r="F119" s="46" t="s">
        <v>269</v>
      </c>
      <c r="G119" s="42" t="s">
        <v>32</v>
      </c>
      <c r="H119" s="90">
        <v>700.5</v>
      </c>
      <c r="I119" s="92"/>
      <c r="J119" s="49">
        <v>683.9</v>
      </c>
      <c r="K119" s="50">
        <f t="shared" si="4"/>
        <v>0</v>
      </c>
      <c r="L119" s="51">
        <f t="shared" si="5"/>
        <v>0</v>
      </c>
      <c r="M119" s="100">
        <v>4</v>
      </c>
    </row>
    <row r="120" spans="1:13" ht="22.5">
      <c r="A120" s="37">
        <v>742</v>
      </c>
      <c r="B120" s="43">
        <v>3321621</v>
      </c>
      <c r="C120" s="44" t="s">
        <v>279</v>
      </c>
      <c r="D120" s="45" t="s">
        <v>280</v>
      </c>
      <c r="E120" s="46" t="s">
        <v>275</v>
      </c>
      <c r="F120" s="46" t="s">
        <v>281</v>
      </c>
      <c r="G120" s="42" t="s">
        <v>32</v>
      </c>
      <c r="H120" s="48">
        <v>698</v>
      </c>
      <c r="I120" s="92"/>
      <c r="J120" s="49">
        <v>681.46</v>
      </c>
      <c r="K120" s="50">
        <f t="shared" si="4"/>
        <v>0</v>
      </c>
      <c r="L120" s="51">
        <f t="shared" si="5"/>
        <v>0</v>
      </c>
      <c r="M120" s="100">
        <v>4</v>
      </c>
    </row>
    <row r="121" spans="1:13" ht="22.5">
      <c r="A121" s="37">
        <v>743</v>
      </c>
      <c r="B121" s="43">
        <v>3321623</v>
      </c>
      <c r="C121" s="44" t="s">
        <v>279</v>
      </c>
      <c r="D121" s="45" t="s">
        <v>280</v>
      </c>
      <c r="E121" s="46" t="s">
        <v>275</v>
      </c>
      <c r="F121" s="46" t="s">
        <v>282</v>
      </c>
      <c r="G121" s="42" t="s">
        <v>32</v>
      </c>
      <c r="H121" s="48">
        <v>418.8</v>
      </c>
      <c r="I121" s="92"/>
      <c r="J121" s="49">
        <v>408.87</v>
      </c>
      <c r="K121" s="50">
        <f t="shared" si="4"/>
        <v>0</v>
      </c>
      <c r="L121" s="51">
        <f t="shared" si="5"/>
        <v>0</v>
      </c>
      <c r="M121" s="100">
        <v>4</v>
      </c>
    </row>
    <row r="122" spans="1:13" ht="22.5">
      <c r="A122" s="37">
        <v>744</v>
      </c>
      <c r="B122" s="38">
        <v>1321620</v>
      </c>
      <c r="C122" s="39" t="s">
        <v>279</v>
      </c>
      <c r="D122" s="40" t="s">
        <v>280</v>
      </c>
      <c r="E122" s="41" t="s">
        <v>283</v>
      </c>
      <c r="F122" s="41" t="s">
        <v>284</v>
      </c>
      <c r="G122" s="42" t="s">
        <v>32</v>
      </c>
      <c r="H122" s="48">
        <v>515.6</v>
      </c>
      <c r="I122" s="92"/>
      <c r="J122" s="49">
        <v>503.38</v>
      </c>
      <c r="K122" s="50">
        <f t="shared" si="4"/>
        <v>0</v>
      </c>
      <c r="L122" s="51">
        <f t="shared" si="5"/>
        <v>0</v>
      </c>
      <c r="M122" s="100">
        <v>4</v>
      </c>
    </row>
    <row r="123" spans="1:13" ht="22.5">
      <c r="A123" s="37">
        <v>745</v>
      </c>
      <c r="B123" s="38">
        <v>1321622</v>
      </c>
      <c r="C123" s="39" t="s">
        <v>279</v>
      </c>
      <c r="D123" s="40" t="s">
        <v>280</v>
      </c>
      <c r="E123" s="41" t="s">
        <v>34</v>
      </c>
      <c r="F123" s="41" t="s">
        <v>285</v>
      </c>
      <c r="G123" s="42" t="s">
        <v>32</v>
      </c>
      <c r="H123" s="48">
        <v>257.8</v>
      </c>
      <c r="I123" s="92"/>
      <c r="J123" s="49">
        <v>251.69</v>
      </c>
      <c r="K123" s="50">
        <f t="shared" si="4"/>
        <v>0</v>
      </c>
      <c r="L123" s="51">
        <f t="shared" si="5"/>
        <v>0</v>
      </c>
      <c r="M123" s="100">
        <v>4</v>
      </c>
    </row>
    <row r="124" spans="1:13" ht="22.5">
      <c r="A124" s="37">
        <v>746</v>
      </c>
      <c r="B124" s="43">
        <v>3321525</v>
      </c>
      <c r="C124" s="44" t="s">
        <v>286</v>
      </c>
      <c r="D124" s="45" t="s">
        <v>287</v>
      </c>
      <c r="E124" s="46" t="s">
        <v>270</v>
      </c>
      <c r="F124" s="46" t="s">
        <v>288</v>
      </c>
      <c r="G124" s="42" t="s">
        <v>32</v>
      </c>
      <c r="H124" s="48">
        <v>502.8</v>
      </c>
      <c r="I124" s="92"/>
      <c r="J124" s="49">
        <v>490.88</v>
      </c>
      <c r="K124" s="50">
        <f t="shared" si="4"/>
        <v>0</v>
      </c>
      <c r="L124" s="51">
        <f t="shared" si="5"/>
        <v>0</v>
      </c>
      <c r="M124" s="100">
        <v>4</v>
      </c>
    </row>
    <row r="125" spans="1:13" ht="22.5">
      <c r="A125" s="37">
        <v>747</v>
      </c>
      <c r="B125" s="76">
        <v>1321521</v>
      </c>
      <c r="C125" s="77" t="s">
        <v>286</v>
      </c>
      <c r="D125" s="78" t="s">
        <v>287</v>
      </c>
      <c r="E125" s="41" t="s">
        <v>34</v>
      </c>
      <c r="F125" s="79" t="s">
        <v>289</v>
      </c>
      <c r="G125" s="42" t="s">
        <v>32</v>
      </c>
      <c r="H125" s="48">
        <v>315.4</v>
      </c>
      <c r="I125" s="92"/>
      <c r="J125" s="49">
        <v>307.93</v>
      </c>
      <c r="K125" s="50">
        <f t="shared" si="4"/>
        <v>0</v>
      </c>
      <c r="L125" s="51">
        <f t="shared" si="5"/>
        <v>0</v>
      </c>
      <c r="M125" s="100">
        <v>4</v>
      </c>
    </row>
    <row r="126" spans="1:13" ht="22.5">
      <c r="A126" s="37">
        <v>748</v>
      </c>
      <c r="B126" s="76">
        <v>1321523</v>
      </c>
      <c r="C126" s="77" t="s">
        <v>286</v>
      </c>
      <c r="D126" s="78" t="s">
        <v>287</v>
      </c>
      <c r="E126" s="41" t="s">
        <v>34</v>
      </c>
      <c r="F126" s="79" t="s">
        <v>290</v>
      </c>
      <c r="G126" s="42" t="s">
        <v>32</v>
      </c>
      <c r="H126" s="48">
        <v>631</v>
      </c>
      <c r="I126" s="92"/>
      <c r="J126" s="49">
        <v>616.05</v>
      </c>
      <c r="K126" s="50">
        <f t="shared" si="4"/>
        <v>0</v>
      </c>
      <c r="L126" s="51">
        <f t="shared" si="5"/>
        <v>0</v>
      </c>
      <c r="M126" s="100">
        <v>4</v>
      </c>
    </row>
    <row r="127" spans="1:13" ht="22.5">
      <c r="A127" s="37">
        <v>751</v>
      </c>
      <c r="B127" s="43">
        <v>1026131</v>
      </c>
      <c r="C127" s="44" t="s">
        <v>291</v>
      </c>
      <c r="D127" s="45" t="s">
        <v>292</v>
      </c>
      <c r="E127" s="46" t="s">
        <v>52</v>
      </c>
      <c r="F127" s="46" t="s">
        <v>293</v>
      </c>
      <c r="G127" s="42" t="s">
        <v>32</v>
      </c>
      <c r="H127" s="48">
        <v>150.4</v>
      </c>
      <c r="I127" s="92"/>
      <c r="J127" s="49">
        <v>139.15</v>
      </c>
      <c r="K127" s="50">
        <f t="shared" si="4"/>
        <v>0</v>
      </c>
      <c r="L127" s="51">
        <f t="shared" si="5"/>
        <v>0</v>
      </c>
      <c r="M127" s="100">
        <v>4</v>
      </c>
    </row>
    <row r="128" spans="1:13" ht="22.5">
      <c r="A128" s="37">
        <v>757</v>
      </c>
      <c r="B128" s="38">
        <v>2325625</v>
      </c>
      <c r="C128" s="39" t="s">
        <v>294</v>
      </c>
      <c r="D128" s="40" t="s">
        <v>295</v>
      </c>
      <c r="E128" s="41" t="s">
        <v>275</v>
      </c>
      <c r="F128" s="41" t="s">
        <v>296</v>
      </c>
      <c r="G128" s="42" t="s">
        <v>32</v>
      </c>
      <c r="H128" s="48">
        <v>313.5</v>
      </c>
      <c r="I128" s="92"/>
      <c r="J128" s="49">
        <v>305.32</v>
      </c>
      <c r="K128" s="50">
        <f t="shared" si="4"/>
        <v>0</v>
      </c>
      <c r="L128" s="51">
        <f t="shared" si="5"/>
        <v>0</v>
      </c>
      <c r="M128" s="100">
        <v>4</v>
      </c>
    </row>
    <row r="129" spans="1:13" ht="22.5">
      <c r="A129" s="37">
        <v>761</v>
      </c>
      <c r="B129" s="38">
        <v>1325525</v>
      </c>
      <c r="C129" s="39" t="s">
        <v>294</v>
      </c>
      <c r="D129" s="40" t="s">
        <v>295</v>
      </c>
      <c r="E129" s="41" t="s">
        <v>34</v>
      </c>
      <c r="F129" s="41" t="s">
        <v>297</v>
      </c>
      <c r="G129" s="42" t="s">
        <v>32</v>
      </c>
      <c r="H129" s="48">
        <v>355.7</v>
      </c>
      <c r="I129" s="92"/>
      <c r="J129" s="49">
        <v>346.42</v>
      </c>
      <c r="K129" s="50">
        <f t="shared" si="4"/>
        <v>0</v>
      </c>
      <c r="L129" s="51">
        <f t="shared" si="5"/>
        <v>0</v>
      </c>
      <c r="M129" s="100">
        <v>4</v>
      </c>
    </row>
    <row r="130" spans="1:13" ht="33.75">
      <c r="A130" s="37">
        <v>762</v>
      </c>
      <c r="B130" s="38">
        <v>1325527</v>
      </c>
      <c r="C130" s="39" t="s">
        <v>294</v>
      </c>
      <c r="D130" s="40" t="s">
        <v>298</v>
      </c>
      <c r="E130" s="41" t="s">
        <v>299</v>
      </c>
      <c r="F130" s="41" t="s">
        <v>300</v>
      </c>
      <c r="G130" s="42" t="s">
        <v>32</v>
      </c>
      <c r="H130" s="48">
        <v>197.5</v>
      </c>
      <c r="I130" s="92"/>
      <c r="J130" s="49">
        <v>192.35</v>
      </c>
      <c r="K130" s="50">
        <f t="shared" si="4"/>
        <v>0</v>
      </c>
      <c r="L130" s="51">
        <f t="shared" si="5"/>
        <v>0</v>
      </c>
      <c r="M130" s="100">
        <v>4</v>
      </c>
    </row>
    <row r="131" spans="1:13" ht="22.5">
      <c r="A131" s="37">
        <v>771</v>
      </c>
      <c r="B131" s="38">
        <v>1326226</v>
      </c>
      <c r="C131" s="39" t="s">
        <v>301</v>
      </c>
      <c r="D131" s="40" t="s">
        <v>302</v>
      </c>
      <c r="E131" s="41" t="s">
        <v>34</v>
      </c>
      <c r="F131" s="41" t="s">
        <v>303</v>
      </c>
      <c r="G131" s="42" t="s">
        <v>32</v>
      </c>
      <c r="H131" s="48">
        <v>257.3</v>
      </c>
      <c r="I131" s="92"/>
      <c r="J131" s="49">
        <v>235.51</v>
      </c>
      <c r="K131" s="50">
        <f t="shared" si="4"/>
        <v>0</v>
      </c>
      <c r="L131" s="51">
        <f t="shared" si="5"/>
        <v>0</v>
      </c>
      <c r="M131" s="100">
        <v>4</v>
      </c>
    </row>
    <row r="132" spans="1:13" ht="22.5">
      <c r="A132" s="37">
        <v>772</v>
      </c>
      <c r="B132" s="38">
        <v>1326228</v>
      </c>
      <c r="C132" s="39" t="s">
        <v>301</v>
      </c>
      <c r="D132" s="40" t="s">
        <v>302</v>
      </c>
      <c r="E132" s="41" t="s">
        <v>34</v>
      </c>
      <c r="F132" s="41" t="s">
        <v>304</v>
      </c>
      <c r="G132" s="42" t="s">
        <v>32</v>
      </c>
      <c r="H132" s="48">
        <v>482</v>
      </c>
      <c r="I132" s="92"/>
      <c r="J132" s="49">
        <v>441.17</v>
      </c>
      <c r="K132" s="50">
        <f t="shared" si="4"/>
        <v>0</v>
      </c>
      <c r="L132" s="51">
        <f t="shared" si="5"/>
        <v>0</v>
      </c>
      <c r="M132" s="100">
        <v>4</v>
      </c>
    </row>
    <row r="133" spans="1:13" ht="22.5">
      <c r="A133" s="37">
        <v>773</v>
      </c>
      <c r="B133" s="38">
        <v>1326222</v>
      </c>
      <c r="C133" s="39" t="s">
        <v>301</v>
      </c>
      <c r="D133" s="40" t="s">
        <v>302</v>
      </c>
      <c r="E133" s="41" t="s">
        <v>34</v>
      </c>
      <c r="F133" s="41" t="s">
        <v>305</v>
      </c>
      <c r="G133" s="42" t="s">
        <v>32</v>
      </c>
      <c r="H133" s="48">
        <v>1205</v>
      </c>
      <c r="I133" s="92"/>
      <c r="J133" s="49">
        <v>1102.94</v>
      </c>
      <c r="K133" s="50">
        <f t="shared" si="4"/>
        <v>0</v>
      </c>
      <c r="L133" s="51">
        <f t="shared" si="5"/>
        <v>0</v>
      </c>
      <c r="M133" s="100">
        <v>4</v>
      </c>
    </row>
    <row r="134" spans="1:13" ht="22.5">
      <c r="A134" s="37">
        <v>777</v>
      </c>
      <c r="B134" s="43">
        <v>1329400</v>
      </c>
      <c r="C134" s="44" t="s">
        <v>306</v>
      </c>
      <c r="D134" s="45" t="s">
        <v>307</v>
      </c>
      <c r="E134" s="46" t="s">
        <v>34</v>
      </c>
      <c r="F134" s="46" t="s">
        <v>308</v>
      </c>
      <c r="G134" s="42" t="s">
        <v>32</v>
      </c>
      <c r="H134" s="48">
        <v>167.8</v>
      </c>
      <c r="I134" s="92"/>
      <c r="J134" s="49">
        <v>163.82</v>
      </c>
      <c r="K134" s="50">
        <f t="shared" si="4"/>
        <v>0</v>
      </c>
      <c r="L134" s="51">
        <f t="shared" si="5"/>
        <v>0</v>
      </c>
      <c r="M134" s="100">
        <v>4</v>
      </c>
    </row>
    <row r="135" spans="1:13" ht="22.5">
      <c r="A135" s="37">
        <v>778</v>
      </c>
      <c r="B135" s="43">
        <v>1329401</v>
      </c>
      <c r="C135" s="44" t="s">
        <v>306</v>
      </c>
      <c r="D135" s="45" t="s">
        <v>307</v>
      </c>
      <c r="E135" s="46" t="s">
        <v>34</v>
      </c>
      <c r="F135" s="46" t="s">
        <v>309</v>
      </c>
      <c r="G135" s="42" t="s">
        <v>32</v>
      </c>
      <c r="H135" s="48">
        <v>304.2</v>
      </c>
      <c r="I135" s="92"/>
      <c r="J135" s="49">
        <v>293.95</v>
      </c>
      <c r="K135" s="50">
        <f t="shared" si="4"/>
        <v>0</v>
      </c>
      <c r="L135" s="51">
        <f t="shared" si="5"/>
        <v>0</v>
      </c>
      <c r="M135" s="100">
        <v>4</v>
      </c>
    </row>
    <row r="136" spans="1:13" ht="22.5">
      <c r="A136" s="37">
        <v>779</v>
      </c>
      <c r="B136" s="43">
        <v>1329511</v>
      </c>
      <c r="C136" s="44" t="s">
        <v>306</v>
      </c>
      <c r="D136" s="45" t="s">
        <v>310</v>
      </c>
      <c r="E136" s="46" t="s">
        <v>34</v>
      </c>
      <c r="F136" s="46" t="s">
        <v>308</v>
      </c>
      <c r="G136" s="42" t="s">
        <v>32</v>
      </c>
      <c r="H136" s="48">
        <v>167.8</v>
      </c>
      <c r="I136" s="92"/>
      <c r="J136" s="49">
        <v>151.39</v>
      </c>
      <c r="K136" s="50">
        <f t="shared" si="4"/>
        <v>0</v>
      </c>
      <c r="L136" s="51">
        <f t="shared" si="5"/>
        <v>0</v>
      </c>
      <c r="M136" s="100">
        <v>1</v>
      </c>
    </row>
    <row r="137" spans="1:13" ht="22.5">
      <c r="A137" s="37">
        <v>780</v>
      </c>
      <c r="B137" s="43">
        <v>1329510</v>
      </c>
      <c r="C137" s="44" t="s">
        <v>306</v>
      </c>
      <c r="D137" s="45" t="s">
        <v>310</v>
      </c>
      <c r="E137" s="46" t="s">
        <v>34</v>
      </c>
      <c r="F137" s="46" t="s">
        <v>309</v>
      </c>
      <c r="G137" s="42" t="s">
        <v>32</v>
      </c>
      <c r="H137" s="48">
        <v>304.2</v>
      </c>
      <c r="I137" s="92"/>
      <c r="J137" s="49">
        <v>274.45</v>
      </c>
      <c r="K137" s="50">
        <f t="shared" si="4"/>
        <v>0</v>
      </c>
      <c r="L137" s="51">
        <f t="shared" si="5"/>
        <v>0</v>
      </c>
      <c r="M137" s="100">
        <v>1</v>
      </c>
    </row>
    <row r="138" spans="1:13" ht="22.5">
      <c r="A138" s="37">
        <v>794</v>
      </c>
      <c r="B138" s="38">
        <v>1329081</v>
      </c>
      <c r="C138" s="39" t="s">
        <v>311</v>
      </c>
      <c r="D138" s="40" t="s">
        <v>312</v>
      </c>
      <c r="E138" s="41" t="s">
        <v>34</v>
      </c>
      <c r="F138" s="41" t="s">
        <v>308</v>
      </c>
      <c r="G138" s="42" t="s">
        <v>32</v>
      </c>
      <c r="H138" s="47">
        <v>410.1</v>
      </c>
      <c r="I138" s="92"/>
      <c r="J138" s="49">
        <v>400.38</v>
      </c>
      <c r="K138" s="50">
        <f t="shared" si="4"/>
        <v>0</v>
      </c>
      <c r="L138" s="51">
        <f t="shared" si="5"/>
        <v>0</v>
      </c>
      <c r="M138" s="100">
        <v>4</v>
      </c>
    </row>
    <row r="139" spans="1:13" ht="22.5">
      <c r="A139" s="37">
        <v>795</v>
      </c>
      <c r="B139" s="38">
        <v>1329080</v>
      </c>
      <c r="C139" s="39" t="s">
        <v>311</v>
      </c>
      <c r="D139" s="40" t="s">
        <v>312</v>
      </c>
      <c r="E139" s="41" t="s">
        <v>34</v>
      </c>
      <c r="F139" s="41" t="s">
        <v>309</v>
      </c>
      <c r="G139" s="42" t="s">
        <v>32</v>
      </c>
      <c r="H139" s="47">
        <v>683.9</v>
      </c>
      <c r="I139" s="92"/>
      <c r="J139" s="49">
        <v>667.69</v>
      </c>
      <c r="K139" s="50">
        <f t="shared" si="4"/>
        <v>0</v>
      </c>
      <c r="L139" s="51">
        <f t="shared" si="5"/>
        <v>0</v>
      </c>
      <c r="M139" s="100">
        <v>4</v>
      </c>
    </row>
    <row r="140" spans="1:15" ht="33.75">
      <c r="A140" s="37">
        <v>823</v>
      </c>
      <c r="B140" s="43">
        <v>1328540</v>
      </c>
      <c r="C140" s="44" t="s">
        <v>313</v>
      </c>
      <c r="D140" s="45" t="s">
        <v>314</v>
      </c>
      <c r="E140" s="46" t="s">
        <v>34</v>
      </c>
      <c r="F140" s="46" t="s">
        <v>315</v>
      </c>
      <c r="G140" s="42" t="s">
        <v>32</v>
      </c>
      <c r="H140" s="48">
        <v>14771.5</v>
      </c>
      <c r="I140" s="92"/>
      <c r="J140" s="102">
        <v>11524.9</v>
      </c>
      <c r="K140" s="50">
        <f t="shared" si="4"/>
        <v>0</v>
      </c>
      <c r="L140" s="51">
        <f t="shared" si="5"/>
        <v>0</v>
      </c>
      <c r="M140" s="100">
        <v>4</v>
      </c>
      <c r="N140" s="17"/>
      <c r="O140" s="17"/>
    </row>
    <row r="141" spans="1:15" ht="22.5">
      <c r="A141" s="37">
        <v>824</v>
      </c>
      <c r="B141" s="43">
        <v>1328380</v>
      </c>
      <c r="C141" s="44" t="s">
        <v>316</v>
      </c>
      <c r="D141" s="45" t="s">
        <v>317</v>
      </c>
      <c r="E141" s="46" t="s">
        <v>52</v>
      </c>
      <c r="F141" s="46" t="s">
        <v>318</v>
      </c>
      <c r="G141" s="42" t="s">
        <v>32</v>
      </c>
      <c r="H141" s="48">
        <v>3686.5</v>
      </c>
      <c r="I141" s="92"/>
      <c r="J141" s="49">
        <v>3627.15</v>
      </c>
      <c r="K141" s="50">
        <f t="shared" si="4"/>
        <v>0</v>
      </c>
      <c r="L141" s="51">
        <f t="shared" si="5"/>
        <v>0</v>
      </c>
      <c r="M141" s="100">
        <v>4</v>
      </c>
      <c r="N141" s="17"/>
      <c r="O141" s="17"/>
    </row>
    <row r="142" spans="1:15" ht="22.5">
      <c r="A142" s="37">
        <v>843</v>
      </c>
      <c r="B142" s="43">
        <v>1039285</v>
      </c>
      <c r="C142" s="44" t="s">
        <v>319</v>
      </c>
      <c r="D142" s="45" t="s">
        <v>320</v>
      </c>
      <c r="E142" s="46" t="s">
        <v>102</v>
      </c>
      <c r="F142" s="46" t="s">
        <v>321</v>
      </c>
      <c r="G142" s="42" t="s">
        <v>32</v>
      </c>
      <c r="H142" s="48">
        <v>2053.4</v>
      </c>
      <c r="I142" s="92"/>
      <c r="J142" s="49">
        <v>1937.59</v>
      </c>
      <c r="K142" s="50">
        <f t="shared" si="4"/>
        <v>0</v>
      </c>
      <c r="L142" s="51">
        <f t="shared" si="5"/>
        <v>0</v>
      </c>
      <c r="M142" s="100">
        <v>5</v>
      </c>
      <c r="N142" s="17"/>
      <c r="O142" s="17"/>
    </row>
    <row r="143" spans="1:13" ht="22.5">
      <c r="A143" s="37">
        <v>856</v>
      </c>
      <c r="B143" s="43">
        <v>1039720</v>
      </c>
      <c r="C143" s="44" t="s">
        <v>322</v>
      </c>
      <c r="D143" s="45" t="s">
        <v>323</v>
      </c>
      <c r="E143" s="46" t="s">
        <v>34</v>
      </c>
      <c r="F143" s="46" t="s">
        <v>324</v>
      </c>
      <c r="G143" s="42" t="s">
        <v>32</v>
      </c>
      <c r="H143" s="48">
        <v>1367.1</v>
      </c>
      <c r="I143" s="92"/>
      <c r="J143" s="49">
        <v>827.4</v>
      </c>
      <c r="K143" s="50">
        <f t="shared" si="4"/>
        <v>0</v>
      </c>
      <c r="L143" s="51">
        <f t="shared" si="5"/>
        <v>0</v>
      </c>
      <c r="M143" s="100">
        <v>1</v>
      </c>
    </row>
    <row r="144" spans="1:13" ht="22.5">
      <c r="A144" s="37">
        <v>863</v>
      </c>
      <c r="B144" s="43">
        <v>1039377</v>
      </c>
      <c r="C144" s="52" t="s">
        <v>325</v>
      </c>
      <c r="D144" s="53" t="s">
        <v>326</v>
      </c>
      <c r="E144" s="54" t="s">
        <v>34</v>
      </c>
      <c r="F144" s="54" t="s">
        <v>327</v>
      </c>
      <c r="G144" s="42" t="s">
        <v>32</v>
      </c>
      <c r="H144" s="48">
        <v>1627.5</v>
      </c>
      <c r="I144" s="92"/>
      <c r="J144" s="49">
        <v>1521.88</v>
      </c>
      <c r="K144" s="50">
        <f t="shared" si="4"/>
        <v>0</v>
      </c>
      <c r="L144" s="51">
        <f t="shared" si="5"/>
        <v>0</v>
      </c>
      <c r="M144" s="100">
        <v>1</v>
      </c>
    </row>
    <row r="145" spans="1:13" ht="22.5">
      <c r="A145" s="37">
        <v>891</v>
      </c>
      <c r="B145" s="43">
        <v>3162033</v>
      </c>
      <c r="C145" s="44" t="s">
        <v>328</v>
      </c>
      <c r="D145" s="45" t="s">
        <v>329</v>
      </c>
      <c r="E145" s="46" t="s">
        <v>46</v>
      </c>
      <c r="F145" s="46" t="s">
        <v>330</v>
      </c>
      <c r="G145" s="42" t="s">
        <v>32</v>
      </c>
      <c r="H145" s="48">
        <v>147.5</v>
      </c>
      <c r="I145" s="92"/>
      <c r="J145" s="49">
        <v>140.7</v>
      </c>
      <c r="K145" s="50">
        <f t="shared" si="4"/>
        <v>0</v>
      </c>
      <c r="L145" s="51">
        <f t="shared" si="5"/>
        <v>0</v>
      </c>
      <c r="M145" s="100">
        <v>4</v>
      </c>
    </row>
    <row r="146" spans="1:13" ht="22.5">
      <c r="A146" s="37">
        <v>894</v>
      </c>
      <c r="B146" s="43">
        <v>3162001</v>
      </c>
      <c r="C146" s="52" t="s">
        <v>328</v>
      </c>
      <c r="D146" s="53" t="s">
        <v>331</v>
      </c>
      <c r="E146" s="54" t="s">
        <v>60</v>
      </c>
      <c r="F146" s="54" t="s">
        <v>332</v>
      </c>
      <c r="G146" s="42" t="s">
        <v>32</v>
      </c>
      <c r="H146" s="48">
        <v>147.5</v>
      </c>
      <c r="I146" s="92"/>
      <c r="J146" s="49">
        <v>144</v>
      </c>
      <c r="K146" s="50">
        <f t="shared" si="4"/>
        <v>0</v>
      </c>
      <c r="L146" s="51">
        <f t="shared" si="5"/>
        <v>0</v>
      </c>
      <c r="M146" s="100">
        <v>4</v>
      </c>
    </row>
    <row r="147" spans="1:13" ht="22.5">
      <c r="A147" s="37">
        <v>895</v>
      </c>
      <c r="B147" s="43">
        <v>3162101</v>
      </c>
      <c r="C147" s="52" t="s">
        <v>328</v>
      </c>
      <c r="D147" s="53" t="s">
        <v>333</v>
      </c>
      <c r="E147" s="54" t="s">
        <v>60</v>
      </c>
      <c r="F147" s="54" t="s">
        <v>334</v>
      </c>
      <c r="G147" s="42" t="s">
        <v>32</v>
      </c>
      <c r="H147" s="48">
        <v>88.5</v>
      </c>
      <c r="I147" s="92"/>
      <c r="J147" s="49">
        <v>86.4</v>
      </c>
      <c r="K147" s="50">
        <f t="shared" si="4"/>
        <v>0</v>
      </c>
      <c r="L147" s="51">
        <f t="shared" si="5"/>
        <v>0</v>
      </c>
      <c r="M147" s="100">
        <v>4</v>
      </c>
    </row>
    <row r="148" spans="1:13" ht="22.5">
      <c r="A148" s="37">
        <v>896</v>
      </c>
      <c r="B148" s="43">
        <v>3162089</v>
      </c>
      <c r="C148" s="44" t="s">
        <v>328</v>
      </c>
      <c r="D148" s="45" t="s">
        <v>335</v>
      </c>
      <c r="E148" s="46" t="s">
        <v>60</v>
      </c>
      <c r="F148" s="46" t="s">
        <v>336</v>
      </c>
      <c r="G148" s="42" t="s">
        <v>32</v>
      </c>
      <c r="H148" s="48">
        <v>380.9</v>
      </c>
      <c r="I148" s="92"/>
      <c r="J148" s="49">
        <v>363.34</v>
      </c>
      <c r="K148" s="50">
        <f t="shared" si="4"/>
        <v>0</v>
      </c>
      <c r="L148" s="51">
        <f t="shared" si="5"/>
        <v>0</v>
      </c>
      <c r="M148" s="100">
        <v>4</v>
      </c>
    </row>
    <row r="149" spans="1:13" ht="22.5">
      <c r="A149" s="37">
        <v>900</v>
      </c>
      <c r="B149" s="62">
        <v>1165121</v>
      </c>
      <c r="C149" s="63" t="s">
        <v>337</v>
      </c>
      <c r="D149" s="64" t="s">
        <v>338</v>
      </c>
      <c r="E149" s="65" t="s">
        <v>339</v>
      </c>
      <c r="F149" s="65" t="s">
        <v>122</v>
      </c>
      <c r="G149" s="42" t="s">
        <v>32</v>
      </c>
      <c r="H149" s="48">
        <v>355.8</v>
      </c>
      <c r="I149" s="92"/>
      <c r="J149" s="49">
        <v>346.51</v>
      </c>
      <c r="K149" s="50">
        <f aca="true" t="shared" si="6" ref="K149:K212">H149*I149</f>
        <v>0</v>
      </c>
      <c r="L149" s="51">
        <f aca="true" t="shared" si="7" ref="L149:L212">I149*J149</f>
        <v>0</v>
      </c>
      <c r="M149" s="100">
        <v>4</v>
      </c>
    </row>
    <row r="150" spans="1:13" ht="22.5">
      <c r="A150" s="37">
        <v>957</v>
      </c>
      <c r="B150" s="43">
        <v>1084255</v>
      </c>
      <c r="C150" s="44" t="s">
        <v>340</v>
      </c>
      <c r="D150" s="45" t="s">
        <v>341</v>
      </c>
      <c r="E150" s="46" t="s">
        <v>52</v>
      </c>
      <c r="F150" s="46" t="s">
        <v>95</v>
      </c>
      <c r="G150" s="42" t="s">
        <v>32</v>
      </c>
      <c r="H150" s="48">
        <v>99.8</v>
      </c>
      <c r="I150" s="92"/>
      <c r="J150" s="49">
        <v>95.84</v>
      </c>
      <c r="K150" s="50">
        <f t="shared" si="6"/>
        <v>0</v>
      </c>
      <c r="L150" s="51">
        <f t="shared" si="7"/>
        <v>0</v>
      </c>
      <c r="M150" s="100">
        <v>1</v>
      </c>
    </row>
    <row r="151" spans="1:13" ht="22.5">
      <c r="A151" s="37">
        <v>958</v>
      </c>
      <c r="B151" s="43">
        <v>1084070</v>
      </c>
      <c r="C151" s="44" t="s">
        <v>342</v>
      </c>
      <c r="D151" s="45" t="s">
        <v>343</v>
      </c>
      <c r="E151" s="46" t="s">
        <v>52</v>
      </c>
      <c r="F151" s="46" t="s">
        <v>344</v>
      </c>
      <c r="G151" s="42" t="s">
        <v>32</v>
      </c>
      <c r="H151" s="48">
        <v>260.7</v>
      </c>
      <c r="I151" s="92"/>
      <c r="J151" s="49">
        <v>253.97</v>
      </c>
      <c r="K151" s="50">
        <f t="shared" si="6"/>
        <v>0</v>
      </c>
      <c r="L151" s="51">
        <f t="shared" si="7"/>
        <v>0</v>
      </c>
      <c r="M151" s="100">
        <v>4</v>
      </c>
    </row>
    <row r="152" spans="1:13" ht="33.75">
      <c r="A152" s="37">
        <v>962</v>
      </c>
      <c r="B152" s="43">
        <v>1084351</v>
      </c>
      <c r="C152" s="44" t="s">
        <v>342</v>
      </c>
      <c r="D152" s="45" t="s">
        <v>345</v>
      </c>
      <c r="E152" s="46" t="s">
        <v>42</v>
      </c>
      <c r="F152" s="46" t="s">
        <v>346</v>
      </c>
      <c r="G152" s="42" t="s">
        <v>32</v>
      </c>
      <c r="H152" s="48">
        <v>337.6</v>
      </c>
      <c r="I152" s="92"/>
      <c r="J152" s="49">
        <v>324.2</v>
      </c>
      <c r="K152" s="50">
        <f t="shared" si="6"/>
        <v>0</v>
      </c>
      <c r="L152" s="51">
        <f t="shared" si="7"/>
        <v>0</v>
      </c>
      <c r="M152" s="100">
        <v>1</v>
      </c>
    </row>
    <row r="153" spans="1:13" ht="22.5">
      <c r="A153" s="37">
        <v>972</v>
      </c>
      <c r="B153" s="43">
        <v>1084080</v>
      </c>
      <c r="C153" s="44" t="s">
        <v>347</v>
      </c>
      <c r="D153" s="45" t="s">
        <v>348</v>
      </c>
      <c r="E153" s="46" t="s">
        <v>52</v>
      </c>
      <c r="F153" s="46" t="s">
        <v>327</v>
      </c>
      <c r="G153" s="42" t="s">
        <v>32</v>
      </c>
      <c r="H153" s="48">
        <v>144</v>
      </c>
      <c r="I153" s="92"/>
      <c r="J153" s="49">
        <v>140.59</v>
      </c>
      <c r="K153" s="50">
        <f t="shared" si="6"/>
        <v>0</v>
      </c>
      <c r="L153" s="51">
        <f t="shared" si="7"/>
        <v>0</v>
      </c>
      <c r="M153" s="100">
        <v>4</v>
      </c>
    </row>
    <row r="154" spans="1:13" ht="22.5">
      <c r="A154" s="37">
        <v>973</v>
      </c>
      <c r="B154" s="43">
        <v>1084081</v>
      </c>
      <c r="C154" s="44" t="s">
        <v>347</v>
      </c>
      <c r="D154" s="45" t="s">
        <v>348</v>
      </c>
      <c r="E154" s="46" t="s">
        <v>52</v>
      </c>
      <c r="F154" s="46" t="s">
        <v>41</v>
      </c>
      <c r="G154" s="42" t="s">
        <v>32</v>
      </c>
      <c r="H154" s="48">
        <v>307.7</v>
      </c>
      <c r="I154" s="92"/>
      <c r="J154" s="49">
        <v>300.41</v>
      </c>
      <c r="K154" s="50">
        <f t="shared" si="6"/>
        <v>0</v>
      </c>
      <c r="L154" s="51">
        <f t="shared" si="7"/>
        <v>0</v>
      </c>
      <c r="M154" s="100">
        <v>4</v>
      </c>
    </row>
    <row r="155" spans="1:13" ht="22.5">
      <c r="A155" s="37">
        <v>974</v>
      </c>
      <c r="B155" s="43">
        <v>1084082</v>
      </c>
      <c r="C155" s="44" t="s">
        <v>347</v>
      </c>
      <c r="D155" s="45" t="s">
        <v>348</v>
      </c>
      <c r="E155" s="46" t="s">
        <v>52</v>
      </c>
      <c r="F155" s="46" t="s">
        <v>132</v>
      </c>
      <c r="G155" s="42" t="s">
        <v>32</v>
      </c>
      <c r="H155" s="48">
        <v>567.4</v>
      </c>
      <c r="I155" s="92"/>
      <c r="J155" s="49">
        <v>553.95</v>
      </c>
      <c r="K155" s="50">
        <f t="shared" si="6"/>
        <v>0</v>
      </c>
      <c r="L155" s="51">
        <f t="shared" si="7"/>
        <v>0</v>
      </c>
      <c r="M155" s="100">
        <v>4</v>
      </c>
    </row>
    <row r="156" spans="1:13" ht="22.5">
      <c r="A156" s="37">
        <v>975</v>
      </c>
      <c r="B156" s="43">
        <v>1084083</v>
      </c>
      <c r="C156" s="44" t="s">
        <v>347</v>
      </c>
      <c r="D156" s="45" t="s">
        <v>348</v>
      </c>
      <c r="E156" s="46" t="s">
        <v>52</v>
      </c>
      <c r="F156" s="46" t="s">
        <v>349</v>
      </c>
      <c r="G156" s="42" t="s">
        <v>32</v>
      </c>
      <c r="H156" s="48">
        <v>1421.9</v>
      </c>
      <c r="I156" s="92"/>
      <c r="J156" s="49">
        <v>1388.2</v>
      </c>
      <c r="K156" s="50">
        <f t="shared" si="6"/>
        <v>0</v>
      </c>
      <c r="L156" s="51">
        <f t="shared" si="7"/>
        <v>0</v>
      </c>
      <c r="M156" s="100">
        <v>4</v>
      </c>
    </row>
    <row r="157" spans="1:13" ht="22.5">
      <c r="A157" s="37">
        <v>976</v>
      </c>
      <c r="B157" s="43">
        <v>1084230</v>
      </c>
      <c r="C157" s="52" t="s">
        <v>347</v>
      </c>
      <c r="D157" s="53" t="s">
        <v>350</v>
      </c>
      <c r="E157" s="54" t="s">
        <v>52</v>
      </c>
      <c r="F157" s="54" t="s">
        <v>327</v>
      </c>
      <c r="G157" s="42" t="s">
        <v>32</v>
      </c>
      <c r="H157" s="48">
        <v>144</v>
      </c>
      <c r="I157" s="92"/>
      <c r="J157" s="49">
        <v>144</v>
      </c>
      <c r="K157" s="50">
        <f t="shared" si="6"/>
        <v>0</v>
      </c>
      <c r="L157" s="51">
        <f t="shared" si="7"/>
        <v>0</v>
      </c>
      <c r="M157" s="100">
        <v>1</v>
      </c>
    </row>
    <row r="158" spans="1:13" ht="22.5">
      <c r="A158" s="37">
        <v>977</v>
      </c>
      <c r="B158" s="43">
        <v>1084231</v>
      </c>
      <c r="C158" s="52" t="s">
        <v>347</v>
      </c>
      <c r="D158" s="53" t="s">
        <v>350</v>
      </c>
      <c r="E158" s="54" t="s">
        <v>52</v>
      </c>
      <c r="F158" s="54" t="s">
        <v>41</v>
      </c>
      <c r="G158" s="42" t="s">
        <v>32</v>
      </c>
      <c r="H158" s="48">
        <v>307.7</v>
      </c>
      <c r="I158" s="92"/>
      <c r="J158" s="49">
        <v>307.7</v>
      </c>
      <c r="K158" s="50">
        <f t="shared" si="6"/>
        <v>0</v>
      </c>
      <c r="L158" s="51">
        <f t="shared" si="7"/>
        <v>0</v>
      </c>
      <c r="M158" s="100">
        <v>1</v>
      </c>
    </row>
    <row r="159" spans="1:13" ht="22.5">
      <c r="A159" s="37">
        <v>978</v>
      </c>
      <c r="B159" s="43">
        <v>1084232</v>
      </c>
      <c r="C159" s="52" t="s">
        <v>347</v>
      </c>
      <c r="D159" s="53" t="s">
        <v>350</v>
      </c>
      <c r="E159" s="54" t="s">
        <v>52</v>
      </c>
      <c r="F159" s="54" t="s">
        <v>132</v>
      </c>
      <c r="G159" s="42" t="s">
        <v>32</v>
      </c>
      <c r="H159" s="48">
        <v>567.4</v>
      </c>
      <c r="I159" s="92"/>
      <c r="J159" s="49">
        <v>567.4</v>
      </c>
      <c r="K159" s="50">
        <f t="shared" si="6"/>
        <v>0</v>
      </c>
      <c r="L159" s="51">
        <f t="shared" si="7"/>
        <v>0</v>
      </c>
      <c r="M159" s="100">
        <v>1</v>
      </c>
    </row>
    <row r="160" spans="1:13" ht="22.5">
      <c r="A160" s="37">
        <v>979</v>
      </c>
      <c r="B160" s="43">
        <v>1084233</v>
      </c>
      <c r="C160" s="52" t="s">
        <v>347</v>
      </c>
      <c r="D160" s="53" t="s">
        <v>350</v>
      </c>
      <c r="E160" s="54" t="s">
        <v>52</v>
      </c>
      <c r="F160" s="54" t="s">
        <v>349</v>
      </c>
      <c r="G160" s="42" t="s">
        <v>32</v>
      </c>
      <c r="H160" s="48">
        <v>1421.9</v>
      </c>
      <c r="I160" s="92"/>
      <c r="J160" s="49">
        <v>1421.9</v>
      </c>
      <c r="K160" s="50">
        <f t="shared" si="6"/>
        <v>0</v>
      </c>
      <c r="L160" s="51">
        <f t="shared" si="7"/>
        <v>0</v>
      </c>
      <c r="M160" s="100">
        <v>1</v>
      </c>
    </row>
    <row r="161" spans="1:13" ht="22.5">
      <c r="A161" s="37">
        <v>989</v>
      </c>
      <c r="B161" s="43">
        <v>1084518</v>
      </c>
      <c r="C161" s="52" t="s">
        <v>351</v>
      </c>
      <c r="D161" s="53" t="s">
        <v>352</v>
      </c>
      <c r="E161" s="54" t="s">
        <v>34</v>
      </c>
      <c r="F161" s="54" t="s">
        <v>353</v>
      </c>
      <c r="G161" s="42" t="s">
        <v>32</v>
      </c>
      <c r="H161" s="48">
        <v>680.6</v>
      </c>
      <c r="I161" s="92"/>
      <c r="J161" s="49">
        <v>664.47</v>
      </c>
      <c r="K161" s="50">
        <f t="shared" si="6"/>
        <v>0</v>
      </c>
      <c r="L161" s="51">
        <f t="shared" si="7"/>
        <v>0</v>
      </c>
      <c r="M161" s="100">
        <v>4</v>
      </c>
    </row>
    <row r="162" spans="1:13" ht="22.5">
      <c r="A162" s="37">
        <v>990</v>
      </c>
      <c r="B162" s="43">
        <v>1084517</v>
      </c>
      <c r="C162" s="52" t="s">
        <v>351</v>
      </c>
      <c r="D162" s="53" t="s">
        <v>352</v>
      </c>
      <c r="E162" s="54" t="s">
        <v>34</v>
      </c>
      <c r="F162" s="54" t="s">
        <v>354</v>
      </c>
      <c r="G162" s="42" t="s">
        <v>32</v>
      </c>
      <c r="H162" s="48">
        <v>1245.5</v>
      </c>
      <c r="I162" s="92"/>
      <c r="J162" s="49">
        <v>1215.98</v>
      </c>
      <c r="K162" s="50">
        <f t="shared" si="6"/>
        <v>0</v>
      </c>
      <c r="L162" s="51">
        <f t="shared" si="7"/>
        <v>0</v>
      </c>
      <c r="M162" s="100">
        <v>4</v>
      </c>
    </row>
    <row r="163" spans="1:13" ht="22.5">
      <c r="A163" s="37">
        <v>991</v>
      </c>
      <c r="B163" s="43">
        <v>1084519</v>
      </c>
      <c r="C163" s="52" t="s">
        <v>351</v>
      </c>
      <c r="D163" s="53" t="s">
        <v>352</v>
      </c>
      <c r="E163" s="54" t="s">
        <v>34</v>
      </c>
      <c r="F163" s="54" t="s">
        <v>355</v>
      </c>
      <c r="G163" s="42" t="s">
        <v>32</v>
      </c>
      <c r="H163" s="48">
        <v>2408.3</v>
      </c>
      <c r="I163" s="92"/>
      <c r="J163" s="49">
        <v>2351.22</v>
      </c>
      <c r="K163" s="50">
        <f t="shared" si="6"/>
        <v>0</v>
      </c>
      <c r="L163" s="51">
        <f t="shared" si="7"/>
        <v>0</v>
      </c>
      <c r="M163" s="100">
        <v>4</v>
      </c>
    </row>
    <row r="164" spans="1:13" ht="22.5">
      <c r="A164" s="37">
        <v>993</v>
      </c>
      <c r="B164" s="43">
        <v>1084819</v>
      </c>
      <c r="C164" s="44" t="s">
        <v>351</v>
      </c>
      <c r="D164" s="45" t="s">
        <v>356</v>
      </c>
      <c r="E164" s="46" t="s">
        <v>34</v>
      </c>
      <c r="F164" s="46" t="s">
        <v>354</v>
      </c>
      <c r="G164" s="42" t="s">
        <v>32</v>
      </c>
      <c r="H164" s="48">
        <v>1245.5</v>
      </c>
      <c r="I164" s="92"/>
      <c r="J164" s="49">
        <v>1188.08</v>
      </c>
      <c r="K164" s="50">
        <f t="shared" si="6"/>
        <v>0</v>
      </c>
      <c r="L164" s="51">
        <f t="shared" si="7"/>
        <v>0</v>
      </c>
      <c r="M164" s="100">
        <v>4</v>
      </c>
    </row>
    <row r="165" spans="1:13" ht="22.5">
      <c r="A165" s="37">
        <v>994</v>
      </c>
      <c r="B165" s="43">
        <v>1084824</v>
      </c>
      <c r="C165" s="44" t="s">
        <v>351</v>
      </c>
      <c r="D165" s="45" t="s">
        <v>356</v>
      </c>
      <c r="E165" s="46" t="s">
        <v>34</v>
      </c>
      <c r="F165" s="46" t="s">
        <v>357</v>
      </c>
      <c r="G165" s="42" t="s">
        <v>32</v>
      </c>
      <c r="H165" s="48">
        <v>2408.3</v>
      </c>
      <c r="I165" s="92"/>
      <c r="J165" s="49">
        <v>2297.28</v>
      </c>
      <c r="K165" s="50">
        <f t="shared" si="6"/>
        <v>0</v>
      </c>
      <c r="L165" s="51">
        <f t="shared" si="7"/>
        <v>0</v>
      </c>
      <c r="M165" s="100">
        <v>4</v>
      </c>
    </row>
    <row r="166" spans="1:13" ht="22.5">
      <c r="A166" s="37">
        <v>998</v>
      </c>
      <c r="B166" s="43">
        <v>1084830</v>
      </c>
      <c r="C166" s="52" t="s">
        <v>351</v>
      </c>
      <c r="D166" s="53" t="s">
        <v>358</v>
      </c>
      <c r="E166" s="54" t="s">
        <v>34</v>
      </c>
      <c r="F166" s="54" t="s">
        <v>353</v>
      </c>
      <c r="G166" s="42" t="s">
        <v>32</v>
      </c>
      <c r="H166" s="48">
        <v>680.6</v>
      </c>
      <c r="I166" s="92"/>
      <c r="J166" s="49">
        <v>633.16</v>
      </c>
      <c r="K166" s="50">
        <f t="shared" si="6"/>
        <v>0</v>
      </c>
      <c r="L166" s="51">
        <f t="shared" si="7"/>
        <v>0</v>
      </c>
      <c r="M166" s="100">
        <v>1</v>
      </c>
    </row>
    <row r="167" spans="1:13" ht="22.5">
      <c r="A167" s="37">
        <v>999</v>
      </c>
      <c r="B167" s="43">
        <v>1084841</v>
      </c>
      <c r="C167" s="52" t="s">
        <v>351</v>
      </c>
      <c r="D167" s="53" t="s">
        <v>359</v>
      </c>
      <c r="E167" s="54" t="s">
        <v>34</v>
      </c>
      <c r="F167" s="54" t="s">
        <v>354</v>
      </c>
      <c r="G167" s="42" t="s">
        <v>32</v>
      </c>
      <c r="H167" s="48">
        <v>1245.5</v>
      </c>
      <c r="I167" s="92"/>
      <c r="J167" s="49">
        <v>1158.69</v>
      </c>
      <c r="K167" s="50">
        <f t="shared" si="6"/>
        <v>0</v>
      </c>
      <c r="L167" s="51">
        <f t="shared" si="7"/>
        <v>0</v>
      </c>
      <c r="M167" s="100">
        <v>1</v>
      </c>
    </row>
    <row r="168" spans="1:13" ht="22.5">
      <c r="A168" s="37">
        <v>1000</v>
      </c>
      <c r="B168" s="43">
        <v>1084842</v>
      </c>
      <c r="C168" s="52" t="s">
        <v>351</v>
      </c>
      <c r="D168" s="53" t="s">
        <v>360</v>
      </c>
      <c r="E168" s="54" t="s">
        <v>34</v>
      </c>
      <c r="F168" s="54" t="s">
        <v>355</v>
      </c>
      <c r="G168" s="42" t="s">
        <v>32</v>
      </c>
      <c r="H168" s="48">
        <v>2408.3</v>
      </c>
      <c r="I168" s="92"/>
      <c r="J168" s="49">
        <v>2240.44</v>
      </c>
      <c r="K168" s="50">
        <f t="shared" si="6"/>
        <v>0</v>
      </c>
      <c r="L168" s="51">
        <f t="shared" si="7"/>
        <v>0</v>
      </c>
      <c r="M168" s="100">
        <v>1</v>
      </c>
    </row>
    <row r="169" spans="1:13" ht="33.75">
      <c r="A169" s="37">
        <v>1016</v>
      </c>
      <c r="B169" s="75">
        <v>1084144</v>
      </c>
      <c r="C169" s="80" t="s">
        <v>361</v>
      </c>
      <c r="D169" s="67" t="s">
        <v>362</v>
      </c>
      <c r="E169" s="41" t="s">
        <v>102</v>
      </c>
      <c r="F169" s="41" t="s">
        <v>363</v>
      </c>
      <c r="G169" s="42" t="s">
        <v>32</v>
      </c>
      <c r="H169" s="48">
        <v>907</v>
      </c>
      <c r="I169" s="92"/>
      <c r="J169" s="49">
        <v>883.33</v>
      </c>
      <c r="K169" s="50">
        <f t="shared" si="6"/>
        <v>0</v>
      </c>
      <c r="L169" s="51">
        <f t="shared" si="7"/>
        <v>0</v>
      </c>
      <c r="M169" s="100">
        <v>4</v>
      </c>
    </row>
    <row r="170" spans="1:13" ht="33.75">
      <c r="A170" s="37">
        <v>1017</v>
      </c>
      <c r="B170" s="75">
        <v>1084145</v>
      </c>
      <c r="C170" s="80" t="s">
        <v>361</v>
      </c>
      <c r="D170" s="67" t="s">
        <v>362</v>
      </c>
      <c r="E170" s="41" t="s">
        <v>102</v>
      </c>
      <c r="F170" s="41" t="s">
        <v>364</v>
      </c>
      <c r="G170" s="42" t="s">
        <v>32</v>
      </c>
      <c r="H170" s="48">
        <v>1441.2</v>
      </c>
      <c r="I170" s="92"/>
      <c r="J170" s="49">
        <v>1403.58</v>
      </c>
      <c r="K170" s="50">
        <f t="shared" si="6"/>
        <v>0</v>
      </c>
      <c r="L170" s="51">
        <f t="shared" si="7"/>
        <v>0</v>
      </c>
      <c r="M170" s="100">
        <v>4</v>
      </c>
    </row>
    <row r="171" spans="1:13" ht="22.5">
      <c r="A171" s="37">
        <v>1018</v>
      </c>
      <c r="B171" s="38">
        <v>1085320</v>
      </c>
      <c r="C171" s="39" t="s">
        <v>365</v>
      </c>
      <c r="D171" s="40" t="s">
        <v>366</v>
      </c>
      <c r="E171" s="41" t="s">
        <v>52</v>
      </c>
      <c r="F171" s="41" t="s">
        <v>367</v>
      </c>
      <c r="G171" s="42" t="s">
        <v>32</v>
      </c>
      <c r="H171" s="48">
        <v>158.8</v>
      </c>
      <c r="I171" s="92"/>
      <c r="J171" s="49">
        <v>155.04</v>
      </c>
      <c r="K171" s="50">
        <f t="shared" si="6"/>
        <v>0</v>
      </c>
      <c r="L171" s="51">
        <f t="shared" si="7"/>
        <v>0</v>
      </c>
      <c r="M171" s="100">
        <v>4</v>
      </c>
    </row>
    <row r="172" spans="1:13" ht="22.5">
      <c r="A172" s="37">
        <v>1035</v>
      </c>
      <c r="B172" s="38">
        <v>1085290</v>
      </c>
      <c r="C172" s="39" t="s">
        <v>368</v>
      </c>
      <c r="D172" s="40" t="s">
        <v>369</v>
      </c>
      <c r="E172" s="41" t="s">
        <v>52</v>
      </c>
      <c r="F172" s="41" t="s">
        <v>521</v>
      </c>
      <c r="G172" s="42" t="s">
        <v>32</v>
      </c>
      <c r="H172" s="47">
        <v>389.2</v>
      </c>
      <c r="I172" s="92"/>
      <c r="J172" s="49">
        <v>382.93</v>
      </c>
      <c r="K172" s="50">
        <f t="shared" si="6"/>
        <v>0</v>
      </c>
      <c r="L172" s="51">
        <f t="shared" si="7"/>
        <v>0</v>
      </c>
      <c r="M172" s="100">
        <v>4</v>
      </c>
    </row>
    <row r="173" spans="1:13" ht="22.5">
      <c r="A173" s="37">
        <v>1036</v>
      </c>
      <c r="B173" s="38">
        <v>1085291</v>
      </c>
      <c r="C173" s="39" t="s">
        <v>368</v>
      </c>
      <c r="D173" s="40" t="s">
        <v>369</v>
      </c>
      <c r="E173" s="41" t="s">
        <v>52</v>
      </c>
      <c r="F173" s="41" t="s">
        <v>522</v>
      </c>
      <c r="G173" s="42" t="s">
        <v>32</v>
      </c>
      <c r="H173" s="47">
        <v>1538</v>
      </c>
      <c r="I173" s="92"/>
      <c r="J173" s="49">
        <v>1513.24</v>
      </c>
      <c r="K173" s="50">
        <f t="shared" si="6"/>
        <v>0</v>
      </c>
      <c r="L173" s="51">
        <f t="shared" si="7"/>
        <v>0</v>
      </c>
      <c r="M173" s="100">
        <v>4</v>
      </c>
    </row>
    <row r="174" spans="1:15" ht="33.75">
      <c r="A174" s="37">
        <v>1037</v>
      </c>
      <c r="B174" s="38">
        <v>1085081</v>
      </c>
      <c r="C174" s="39" t="s">
        <v>368</v>
      </c>
      <c r="D174" s="40" t="s">
        <v>369</v>
      </c>
      <c r="E174" s="41" t="s">
        <v>40</v>
      </c>
      <c r="F174" s="41" t="s">
        <v>523</v>
      </c>
      <c r="G174" s="42" t="s">
        <v>32</v>
      </c>
      <c r="H174" s="47">
        <v>221.2</v>
      </c>
      <c r="I174" s="92"/>
      <c r="J174" s="49">
        <v>174</v>
      </c>
      <c r="K174" s="50">
        <f t="shared" si="6"/>
        <v>0</v>
      </c>
      <c r="L174" s="51">
        <f t="shared" si="7"/>
        <v>0</v>
      </c>
      <c r="M174" s="100">
        <v>4</v>
      </c>
      <c r="N174" s="17"/>
      <c r="O174" s="17"/>
    </row>
    <row r="175" spans="1:15" ht="33.75">
      <c r="A175" s="37">
        <v>1038</v>
      </c>
      <c r="B175" s="38">
        <v>1085082</v>
      </c>
      <c r="C175" s="39" t="s">
        <v>368</v>
      </c>
      <c r="D175" s="40" t="s">
        <v>369</v>
      </c>
      <c r="E175" s="41" t="s">
        <v>40</v>
      </c>
      <c r="F175" s="41" t="s">
        <v>524</v>
      </c>
      <c r="G175" s="42" t="s">
        <v>32</v>
      </c>
      <c r="H175" s="47">
        <v>1327.7</v>
      </c>
      <c r="I175" s="92"/>
      <c r="J175" s="49">
        <v>990.1</v>
      </c>
      <c r="K175" s="50">
        <f t="shared" si="6"/>
        <v>0</v>
      </c>
      <c r="L175" s="51">
        <f t="shared" si="7"/>
        <v>0</v>
      </c>
      <c r="M175" s="100">
        <v>4</v>
      </c>
      <c r="N175" s="17"/>
      <c r="O175" s="17"/>
    </row>
    <row r="176" spans="1:15" ht="33.75">
      <c r="A176" s="37">
        <v>1039</v>
      </c>
      <c r="B176" s="38">
        <v>1085084</v>
      </c>
      <c r="C176" s="39" t="s">
        <v>368</v>
      </c>
      <c r="D176" s="40" t="s">
        <v>369</v>
      </c>
      <c r="E176" s="41" t="s">
        <v>40</v>
      </c>
      <c r="F176" s="41" t="s">
        <v>525</v>
      </c>
      <c r="G176" s="42" t="s">
        <v>32</v>
      </c>
      <c r="H176" s="47">
        <v>2534.5</v>
      </c>
      <c r="I176" s="92"/>
      <c r="J176" s="49">
        <v>1914.3</v>
      </c>
      <c r="K176" s="50">
        <f t="shared" si="6"/>
        <v>0</v>
      </c>
      <c r="L176" s="51">
        <f t="shared" si="7"/>
        <v>0</v>
      </c>
      <c r="M176" s="100">
        <v>4</v>
      </c>
      <c r="N176" s="17"/>
      <c r="O176" s="17"/>
    </row>
    <row r="177" spans="1:15" ht="33.75">
      <c r="A177" s="37">
        <v>1040</v>
      </c>
      <c r="B177" s="38">
        <v>1085083</v>
      </c>
      <c r="C177" s="39" t="s">
        <v>368</v>
      </c>
      <c r="D177" s="40" t="s">
        <v>369</v>
      </c>
      <c r="E177" s="41" t="s">
        <v>40</v>
      </c>
      <c r="F177" s="41" t="s">
        <v>527</v>
      </c>
      <c r="G177" s="42" t="s">
        <v>32</v>
      </c>
      <c r="H177" s="47">
        <v>4659.9</v>
      </c>
      <c r="I177" s="92"/>
      <c r="J177" s="49">
        <v>3454.6</v>
      </c>
      <c r="K177" s="50">
        <f t="shared" si="6"/>
        <v>0</v>
      </c>
      <c r="L177" s="51">
        <f t="shared" si="7"/>
        <v>0</v>
      </c>
      <c r="M177" s="100">
        <v>4</v>
      </c>
      <c r="N177" s="17"/>
      <c r="O177" s="17"/>
    </row>
    <row r="178" spans="1:13" ht="33.75">
      <c r="A178" s="37">
        <v>1041</v>
      </c>
      <c r="B178" s="38">
        <v>1085294</v>
      </c>
      <c r="C178" s="39" t="s">
        <v>368</v>
      </c>
      <c r="D178" s="40" t="s">
        <v>369</v>
      </c>
      <c r="E178" s="41" t="s">
        <v>40</v>
      </c>
      <c r="F178" s="41" t="s">
        <v>526</v>
      </c>
      <c r="G178" s="42" t="s">
        <v>32</v>
      </c>
      <c r="H178" s="47">
        <v>4555.6</v>
      </c>
      <c r="I178" s="92"/>
      <c r="J178" s="49">
        <v>4482.25</v>
      </c>
      <c r="K178" s="50">
        <f t="shared" si="6"/>
        <v>0</v>
      </c>
      <c r="L178" s="51">
        <f t="shared" si="7"/>
        <v>0</v>
      </c>
      <c r="M178" s="100">
        <v>4</v>
      </c>
    </row>
    <row r="179" spans="1:13" ht="33.75">
      <c r="A179" s="37">
        <v>1042</v>
      </c>
      <c r="B179" s="38">
        <v>1085295</v>
      </c>
      <c r="C179" s="39" t="s">
        <v>368</v>
      </c>
      <c r="D179" s="40" t="s">
        <v>369</v>
      </c>
      <c r="E179" s="41" t="s">
        <v>40</v>
      </c>
      <c r="F179" s="41" t="s">
        <v>528</v>
      </c>
      <c r="G179" s="42" t="s">
        <v>32</v>
      </c>
      <c r="H179" s="47">
        <v>5824.1</v>
      </c>
      <c r="I179" s="92"/>
      <c r="J179" s="49">
        <v>5730.33</v>
      </c>
      <c r="K179" s="50">
        <f t="shared" si="6"/>
        <v>0</v>
      </c>
      <c r="L179" s="51">
        <f t="shared" si="7"/>
        <v>0</v>
      </c>
      <c r="M179" s="100">
        <v>4</v>
      </c>
    </row>
    <row r="180" spans="1:13" ht="22.5">
      <c r="A180" s="37">
        <v>1066</v>
      </c>
      <c r="B180" s="38">
        <v>1070965</v>
      </c>
      <c r="C180" s="39" t="s">
        <v>370</v>
      </c>
      <c r="D180" s="40" t="s">
        <v>371</v>
      </c>
      <c r="E180" s="41" t="s">
        <v>52</v>
      </c>
      <c r="F180" s="41" t="s">
        <v>372</v>
      </c>
      <c r="G180" s="42" t="s">
        <v>32</v>
      </c>
      <c r="H180" s="47">
        <v>1085.6</v>
      </c>
      <c r="I180" s="92"/>
      <c r="J180" s="49">
        <v>1051.4</v>
      </c>
      <c r="K180" s="50">
        <f t="shared" si="6"/>
        <v>0</v>
      </c>
      <c r="L180" s="51">
        <f t="shared" si="7"/>
        <v>0</v>
      </c>
      <c r="M180" s="100">
        <v>1</v>
      </c>
    </row>
    <row r="181" spans="1:13" ht="22.5">
      <c r="A181" s="37">
        <v>1067</v>
      </c>
      <c r="B181" s="38">
        <v>1070963</v>
      </c>
      <c r="C181" s="39" t="s">
        <v>370</v>
      </c>
      <c r="D181" s="40" t="s">
        <v>371</v>
      </c>
      <c r="E181" s="41" t="s">
        <v>52</v>
      </c>
      <c r="F181" s="41" t="s">
        <v>373</v>
      </c>
      <c r="G181" s="42" t="s">
        <v>32</v>
      </c>
      <c r="H181" s="47">
        <v>314.6</v>
      </c>
      <c r="I181" s="92"/>
      <c r="J181" s="49">
        <v>304.69</v>
      </c>
      <c r="K181" s="50">
        <f t="shared" si="6"/>
        <v>0</v>
      </c>
      <c r="L181" s="51">
        <f t="shared" si="7"/>
        <v>0</v>
      </c>
      <c r="M181" s="100">
        <v>1</v>
      </c>
    </row>
    <row r="182" spans="1:13" ht="22.5">
      <c r="A182" s="37">
        <v>1070</v>
      </c>
      <c r="B182" s="38">
        <v>1070606</v>
      </c>
      <c r="C182" s="39" t="s">
        <v>370</v>
      </c>
      <c r="D182" s="40" t="s">
        <v>374</v>
      </c>
      <c r="E182" s="41" t="s">
        <v>52</v>
      </c>
      <c r="F182" s="41" t="s">
        <v>375</v>
      </c>
      <c r="G182" s="42" t="s">
        <v>32</v>
      </c>
      <c r="H182" s="47">
        <v>1085.6</v>
      </c>
      <c r="I182" s="92"/>
      <c r="J182" s="49">
        <v>1057.27</v>
      </c>
      <c r="K182" s="50">
        <f t="shared" si="6"/>
        <v>0</v>
      </c>
      <c r="L182" s="51">
        <f t="shared" si="7"/>
        <v>0</v>
      </c>
      <c r="M182" s="100">
        <v>4</v>
      </c>
    </row>
    <row r="183" spans="1:13" ht="22.5">
      <c r="A183" s="37">
        <v>1071</v>
      </c>
      <c r="B183" s="38">
        <v>1070605</v>
      </c>
      <c r="C183" s="39" t="s">
        <v>370</v>
      </c>
      <c r="D183" s="40" t="s">
        <v>374</v>
      </c>
      <c r="E183" s="41" t="s">
        <v>52</v>
      </c>
      <c r="F183" s="41" t="s">
        <v>376</v>
      </c>
      <c r="G183" s="42" t="s">
        <v>32</v>
      </c>
      <c r="H183" s="47">
        <v>314.6</v>
      </c>
      <c r="I183" s="92"/>
      <c r="J183" s="49">
        <v>306.39</v>
      </c>
      <c r="K183" s="50">
        <f t="shared" si="6"/>
        <v>0</v>
      </c>
      <c r="L183" s="51">
        <f t="shared" si="7"/>
        <v>0</v>
      </c>
      <c r="M183" s="100">
        <v>4</v>
      </c>
    </row>
    <row r="184" spans="1:13" ht="22.5">
      <c r="A184" s="37">
        <v>1072</v>
      </c>
      <c r="B184" s="43">
        <v>1070018</v>
      </c>
      <c r="C184" s="44" t="s">
        <v>377</v>
      </c>
      <c r="D184" s="45" t="s">
        <v>378</v>
      </c>
      <c r="E184" s="46" t="s">
        <v>34</v>
      </c>
      <c r="F184" s="46" t="s">
        <v>38</v>
      </c>
      <c r="G184" s="42" t="s">
        <v>32</v>
      </c>
      <c r="H184" s="48">
        <v>907.8</v>
      </c>
      <c r="I184" s="92"/>
      <c r="J184" s="49">
        <v>856.87</v>
      </c>
      <c r="K184" s="50">
        <f t="shared" si="6"/>
        <v>0</v>
      </c>
      <c r="L184" s="51">
        <f t="shared" si="7"/>
        <v>0</v>
      </c>
      <c r="M184" s="100">
        <v>4</v>
      </c>
    </row>
    <row r="185" spans="1:13" ht="22.5">
      <c r="A185" s="37">
        <v>1073</v>
      </c>
      <c r="B185" s="43">
        <v>1070017</v>
      </c>
      <c r="C185" s="44" t="s">
        <v>377</v>
      </c>
      <c r="D185" s="45" t="s">
        <v>378</v>
      </c>
      <c r="E185" s="46" t="s">
        <v>34</v>
      </c>
      <c r="F185" s="46" t="s">
        <v>39</v>
      </c>
      <c r="G185" s="42" t="s">
        <v>32</v>
      </c>
      <c r="H185" s="48">
        <v>1806.9</v>
      </c>
      <c r="I185" s="92"/>
      <c r="J185" s="49">
        <v>1705.53</v>
      </c>
      <c r="K185" s="50">
        <f t="shared" si="6"/>
        <v>0</v>
      </c>
      <c r="L185" s="51">
        <f t="shared" si="7"/>
        <v>0</v>
      </c>
      <c r="M185" s="100">
        <v>4</v>
      </c>
    </row>
    <row r="186" spans="1:13" ht="22.5">
      <c r="A186" s="37">
        <v>1107</v>
      </c>
      <c r="B186" s="43">
        <v>1070034</v>
      </c>
      <c r="C186" s="44" t="s">
        <v>379</v>
      </c>
      <c r="D186" s="45" t="s">
        <v>380</v>
      </c>
      <c r="E186" s="46" t="s">
        <v>34</v>
      </c>
      <c r="F186" s="46" t="s">
        <v>381</v>
      </c>
      <c r="G186" s="42" t="s">
        <v>32</v>
      </c>
      <c r="H186" s="48">
        <v>152.6</v>
      </c>
      <c r="I186" s="92"/>
      <c r="J186" s="49">
        <v>142.51</v>
      </c>
      <c r="K186" s="50">
        <f t="shared" si="6"/>
        <v>0</v>
      </c>
      <c r="L186" s="51">
        <f t="shared" si="7"/>
        <v>0</v>
      </c>
      <c r="M186" s="100">
        <v>4</v>
      </c>
    </row>
    <row r="187" spans="1:13" ht="22.5">
      <c r="A187" s="37">
        <v>1108</v>
      </c>
      <c r="B187" s="43">
        <v>1070035</v>
      </c>
      <c r="C187" s="44" t="s">
        <v>379</v>
      </c>
      <c r="D187" s="45" t="s">
        <v>380</v>
      </c>
      <c r="E187" s="46" t="s">
        <v>34</v>
      </c>
      <c r="F187" s="46" t="s">
        <v>382</v>
      </c>
      <c r="G187" s="42" t="s">
        <v>32</v>
      </c>
      <c r="H187" s="48">
        <v>274.6</v>
      </c>
      <c r="I187" s="92"/>
      <c r="J187" s="49">
        <v>256.45</v>
      </c>
      <c r="K187" s="50">
        <f t="shared" si="6"/>
        <v>0</v>
      </c>
      <c r="L187" s="51">
        <f t="shared" si="7"/>
        <v>0</v>
      </c>
      <c r="M187" s="100">
        <v>4</v>
      </c>
    </row>
    <row r="188" spans="1:13" ht="22.5">
      <c r="A188" s="37">
        <v>1109</v>
      </c>
      <c r="B188" s="43">
        <v>1070036</v>
      </c>
      <c r="C188" s="44" t="s">
        <v>379</v>
      </c>
      <c r="D188" s="45" t="s">
        <v>380</v>
      </c>
      <c r="E188" s="46" t="s">
        <v>34</v>
      </c>
      <c r="F188" s="46" t="s">
        <v>383</v>
      </c>
      <c r="G188" s="42" t="s">
        <v>32</v>
      </c>
      <c r="H188" s="48">
        <v>457.7</v>
      </c>
      <c r="I188" s="92"/>
      <c r="J188" s="49">
        <v>427.45</v>
      </c>
      <c r="K188" s="50">
        <f t="shared" si="6"/>
        <v>0</v>
      </c>
      <c r="L188" s="51">
        <f t="shared" si="7"/>
        <v>0</v>
      </c>
      <c r="M188" s="100">
        <v>4</v>
      </c>
    </row>
    <row r="189" spans="1:13" ht="22.5">
      <c r="A189" s="37">
        <v>1110</v>
      </c>
      <c r="B189" s="43">
        <v>1070037</v>
      </c>
      <c r="C189" s="44" t="s">
        <v>379</v>
      </c>
      <c r="D189" s="45" t="s">
        <v>380</v>
      </c>
      <c r="E189" s="46" t="s">
        <v>34</v>
      </c>
      <c r="F189" s="46" t="s">
        <v>384</v>
      </c>
      <c r="G189" s="42" t="s">
        <v>32</v>
      </c>
      <c r="H189" s="48">
        <v>678</v>
      </c>
      <c r="I189" s="92"/>
      <c r="J189" s="49">
        <v>633.18</v>
      </c>
      <c r="K189" s="50">
        <f t="shared" si="6"/>
        <v>0</v>
      </c>
      <c r="L189" s="51">
        <f t="shared" si="7"/>
        <v>0</v>
      </c>
      <c r="M189" s="100">
        <v>4</v>
      </c>
    </row>
    <row r="190" spans="1:13" ht="22.5">
      <c r="A190" s="37">
        <v>1113</v>
      </c>
      <c r="B190" s="43">
        <v>1070935</v>
      </c>
      <c r="C190" s="44" t="s">
        <v>379</v>
      </c>
      <c r="D190" s="45" t="s">
        <v>385</v>
      </c>
      <c r="E190" s="46" t="s">
        <v>34</v>
      </c>
      <c r="F190" s="46" t="s">
        <v>381</v>
      </c>
      <c r="G190" s="42" t="s">
        <v>32</v>
      </c>
      <c r="H190" s="48">
        <v>152.6</v>
      </c>
      <c r="I190" s="92"/>
      <c r="J190" s="49">
        <v>148.98</v>
      </c>
      <c r="K190" s="50">
        <f t="shared" si="6"/>
        <v>0</v>
      </c>
      <c r="L190" s="51">
        <f t="shared" si="7"/>
        <v>0</v>
      </c>
      <c r="M190" s="100">
        <v>4</v>
      </c>
    </row>
    <row r="191" spans="1:13" ht="22.5">
      <c r="A191" s="37">
        <v>1114</v>
      </c>
      <c r="B191" s="43">
        <v>1070928</v>
      </c>
      <c r="C191" s="44" t="s">
        <v>379</v>
      </c>
      <c r="D191" s="45" t="s">
        <v>385</v>
      </c>
      <c r="E191" s="46" t="s">
        <v>34</v>
      </c>
      <c r="F191" s="46" t="s">
        <v>382</v>
      </c>
      <c r="G191" s="42" t="s">
        <v>32</v>
      </c>
      <c r="H191" s="48">
        <v>274.6</v>
      </c>
      <c r="I191" s="92"/>
      <c r="J191" s="49">
        <v>268.09</v>
      </c>
      <c r="K191" s="50">
        <f t="shared" si="6"/>
        <v>0</v>
      </c>
      <c r="L191" s="51">
        <f t="shared" si="7"/>
        <v>0</v>
      </c>
      <c r="M191" s="100">
        <v>4</v>
      </c>
    </row>
    <row r="192" spans="1:13" ht="22.5">
      <c r="A192" s="37">
        <v>1115</v>
      </c>
      <c r="B192" s="43">
        <v>1070929</v>
      </c>
      <c r="C192" s="44" t="s">
        <v>379</v>
      </c>
      <c r="D192" s="45" t="s">
        <v>385</v>
      </c>
      <c r="E192" s="46" t="s">
        <v>34</v>
      </c>
      <c r="F192" s="46" t="s">
        <v>383</v>
      </c>
      <c r="G192" s="42" t="s">
        <v>32</v>
      </c>
      <c r="H192" s="48">
        <v>457.7</v>
      </c>
      <c r="I192" s="92"/>
      <c r="J192" s="49">
        <v>446.85</v>
      </c>
      <c r="K192" s="50">
        <f t="shared" si="6"/>
        <v>0</v>
      </c>
      <c r="L192" s="51">
        <f t="shared" si="7"/>
        <v>0</v>
      </c>
      <c r="M192" s="100">
        <v>4</v>
      </c>
    </row>
    <row r="193" spans="1:13" ht="22.5">
      <c r="A193" s="37">
        <v>1119</v>
      </c>
      <c r="B193" s="43">
        <v>1070080</v>
      </c>
      <c r="C193" s="52" t="s">
        <v>379</v>
      </c>
      <c r="D193" s="53" t="s">
        <v>385</v>
      </c>
      <c r="E193" s="54" t="s">
        <v>34</v>
      </c>
      <c r="F193" s="54" t="s">
        <v>386</v>
      </c>
      <c r="G193" s="42" t="s">
        <v>32</v>
      </c>
      <c r="H193" s="48">
        <v>457.7</v>
      </c>
      <c r="I193" s="92"/>
      <c r="J193" s="49">
        <v>446.85</v>
      </c>
      <c r="K193" s="50">
        <f t="shared" si="6"/>
        <v>0</v>
      </c>
      <c r="L193" s="51">
        <f t="shared" si="7"/>
        <v>0</v>
      </c>
      <c r="M193" s="100">
        <v>4</v>
      </c>
    </row>
    <row r="194" spans="1:13" ht="22.5">
      <c r="A194" s="37">
        <v>1120</v>
      </c>
      <c r="B194" s="43">
        <v>1070081</v>
      </c>
      <c r="C194" s="52" t="s">
        <v>379</v>
      </c>
      <c r="D194" s="53" t="s">
        <v>385</v>
      </c>
      <c r="E194" s="54" t="s">
        <v>34</v>
      </c>
      <c r="F194" s="54" t="s">
        <v>387</v>
      </c>
      <c r="G194" s="42" t="s">
        <v>32</v>
      </c>
      <c r="H194" s="48">
        <v>823.8</v>
      </c>
      <c r="I194" s="92"/>
      <c r="J194" s="49">
        <v>804.28</v>
      </c>
      <c r="K194" s="50">
        <f t="shared" si="6"/>
        <v>0</v>
      </c>
      <c r="L194" s="51">
        <f t="shared" si="7"/>
        <v>0</v>
      </c>
      <c r="M194" s="100">
        <v>4</v>
      </c>
    </row>
    <row r="195" spans="1:13" ht="22.5">
      <c r="A195" s="37">
        <v>1121</v>
      </c>
      <c r="B195" s="43">
        <v>1070082</v>
      </c>
      <c r="C195" s="52" t="s">
        <v>379</v>
      </c>
      <c r="D195" s="53" t="s">
        <v>385</v>
      </c>
      <c r="E195" s="54" t="s">
        <v>34</v>
      </c>
      <c r="F195" s="54" t="s">
        <v>388</v>
      </c>
      <c r="G195" s="42" t="s">
        <v>32</v>
      </c>
      <c r="H195" s="48">
        <v>1373.1</v>
      </c>
      <c r="I195" s="92"/>
      <c r="J195" s="49">
        <v>1340.56</v>
      </c>
      <c r="K195" s="50">
        <f t="shared" si="6"/>
        <v>0</v>
      </c>
      <c r="L195" s="51">
        <f t="shared" si="7"/>
        <v>0</v>
      </c>
      <c r="M195" s="100">
        <v>4</v>
      </c>
    </row>
    <row r="196" spans="1:13" ht="33.75">
      <c r="A196" s="37">
        <v>1123</v>
      </c>
      <c r="B196" s="75">
        <v>1070101</v>
      </c>
      <c r="C196" s="81" t="s">
        <v>389</v>
      </c>
      <c r="D196" s="40" t="s">
        <v>390</v>
      </c>
      <c r="E196" s="41" t="s">
        <v>391</v>
      </c>
      <c r="F196" s="41" t="s">
        <v>392</v>
      </c>
      <c r="G196" s="42" t="s">
        <v>32</v>
      </c>
      <c r="H196" s="48">
        <v>1084.1</v>
      </c>
      <c r="I196" s="92"/>
      <c r="J196" s="49">
        <v>1023.28</v>
      </c>
      <c r="K196" s="50">
        <f t="shared" si="6"/>
        <v>0</v>
      </c>
      <c r="L196" s="51">
        <f t="shared" si="7"/>
        <v>0</v>
      </c>
      <c r="M196" s="100">
        <v>4</v>
      </c>
    </row>
    <row r="197" spans="1:13" ht="33.75">
      <c r="A197" s="37">
        <v>1124</v>
      </c>
      <c r="B197" s="75">
        <v>1070103</v>
      </c>
      <c r="C197" s="81" t="s">
        <v>389</v>
      </c>
      <c r="D197" s="40" t="s">
        <v>390</v>
      </c>
      <c r="E197" s="41" t="s">
        <v>391</v>
      </c>
      <c r="F197" s="41" t="s">
        <v>393</v>
      </c>
      <c r="G197" s="42" t="s">
        <v>32</v>
      </c>
      <c r="H197" s="48">
        <v>1626.2</v>
      </c>
      <c r="I197" s="92"/>
      <c r="J197" s="49">
        <v>1534.97</v>
      </c>
      <c r="K197" s="50">
        <f t="shared" si="6"/>
        <v>0</v>
      </c>
      <c r="L197" s="51">
        <f t="shared" si="7"/>
        <v>0</v>
      </c>
      <c r="M197" s="100">
        <v>4</v>
      </c>
    </row>
    <row r="198" spans="1:13" ht="22.5">
      <c r="A198" s="37">
        <v>1147</v>
      </c>
      <c r="B198" s="38">
        <v>1071624</v>
      </c>
      <c r="C198" s="39" t="s">
        <v>394</v>
      </c>
      <c r="D198" s="40" t="s">
        <v>395</v>
      </c>
      <c r="E198" s="41" t="s">
        <v>52</v>
      </c>
      <c r="F198" s="41" t="s">
        <v>125</v>
      </c>
      <c r="G198" s="42" t="s">
        <v>32</v>
      </c>
      <c r="H198" s="47">
        <v>71</v>
      </c>
      <c r="I198" s="92"/>
      <c r="J198" s="49">
        <v>68.61</v>
      </c>
      <c r="K198" s="50">
        <f t="shared" si="6"/>
        <v>0</v>
      </c>
      <c r="L198" s="51">
        <f t="shared" si="7"/>
        <v>0</v>
      </c>
      <c r="M198" s="100">
        <v>4</v>
      </c>
    </row>
    <row r="199" spans="1:13" ht="22.5">
      <c r="A199" s="37">
        <v>1148</v>
      </c>
      <c r="B199" s="38">
        <v>1071626</v>
      </c>
      <c r="C199" s="39" t="s">
        <v>394</v>
      </c>
      <c r="D199" s="40" t="s">
        <v>395</v>
      </c>
      <c r="E199" s="41" t="s">
        <v>52</v>
      </c>
      <c r="F199" s="41" t="s">
        <v>45</v>
      </c>
      <c r="G199" s="42" t="s">
        <v>32</v>
      </c>
      <c r="H199" s="47">
        <v>95</v>
      </c>
      <c r="I199" s="92"/>
      <c r="J199" s="49">
        <v>91.8</v>
      </c>
      <c r="K199" s="50">
        <f t="shared" si="6"/>
        <v>0</v>
      </c>
      <c r="L199" s="51">
        <f t="shared" si="7"/>
        <v>0</v>
      </c>
      <c r="M199" s="100">
        <v>4</v>
      </c>
    </row>
    <row r="200" spans="1:13" ht="22.5">
      <c r="A200" s="37">
        <v>1154</v>
      </c>
      <c r="B200" s="38">
        <v>1071752</v>
      </c>
      <c r="C200" s="39" t="s">
        <v>396</v>
      </c>
      <c r="D200" s="40" t="s">
        <v>397</v>
      </c>
      <c r="E200" s="41" t="s">
        <v>52</v>
      </c>
      <c r="F200" s="41" t="s">
        <v>398</v>
      </c>
      <c r="G200" s="42" t="s">
        <v>32</v>
      </c>
      <c r="H200" s="47">
        <v>184.6</v>
      </c>
      <c r="I200" s="92"/>
      <c r="J200" s="49">
        <v>166.1</v>
      </c>
      <c r="K200" s="50">
        <f t="shared" si="6"/>
        <v>0</v>
      </c>
      <c r="L200" s="51">
        <f t="shared" si="7"/>
        <v>0</v>
      </c>
      <c r="M200" s="100">
        <v>4</v>
      </c>
    </row>
    <row r="201" spans="1:13" ht="22.5">
      <c r="A201" s="37">
        <v>1164</v>
      </c>
      <c r="B201" s="38">
        <v>1077302</v>
      </c>
      <c r="C201" s="39" t="s">
        <v>399</v>
      </c>
      <c r="D201" s="40" t="s">
        <v>400</v>
      </c>
      <c r="E201" s="41" t="s">
        <v>34</v>
      </c>
      <c r="F201" s="41" t="s">
        <v>160</v>
      </c>
      <c r="G201" s="42" t="s">
        <v>32</v>
      </c>
      <c r="H201" s="47">
        <v>84.5</v>
      </c>
      <c r="I201" s="92"/>
      <c r="J201" s="49">
        <v>80.6</v>
      </c>
      <c r="K201" s="50">
        <f t="shared" si="6"/>
        <v>0</v>
      </c>
      <c r="L201" s="51">
        <f t="shared" si="7"/>
        <v>0</v>
      </c>
      <c r="M201" s="100">
        <v>4</v>
      </c>
    </row>
    <row r="202" spans="1:13" ht="22.5">
      <c r="A202" s="37">
        <v>1165</v>
      </c>
      <c r="B202" s="38">
        <v>1077311</v>
      </c>
      <c r="C202" s="39" t="s">
        <v>399</v>
      </c>
      <c r="D202" s="40" t="s">
        <v>401</v>
      </c>
      <c r="E202" s="41" t="s">
        <v>34</v>
      </c>
      <c r="F202" s="41" t="s">
        <v>166</v>
      </c>
      <c r="G202" s="42" t="s">
        <v>32</v>
      </c>
      <c r="H202" s="47">
        <v>83.1</v>
      </c>
      <c r="I202" s="92"/>
      <c r="J202" s="49">
        <v>81.13</v>
      </c>
      <c r="K202" s="50">
        <f t="shared" si="6"/>
        <v>0</v>
      </c>
      <c r="L202" s="51">
        <f t="shared" si="7"/>
        <v>0</v>
      </c>
      <c r="M202" s="100">
        <v>4</v>
      </c>
    </row>
    <row r="203" spans="1:13" ht="22.5">
      <c r="A203" s="37">
        <v>1166</v>
      </c>
      <c r="B203" s="38">
        <v>1077313</v>
      </c>
      <c r="C203" s="39" t="s">
        <v>399</v>
      </c>
      <c r="D203" s="40" t="s">
        <v>401</v>
      </c>
      <c r="E203" s="41" t="s">
        <v>34</v>
      </c>
      <c r="F203" s="41" t="s">
        <v>160</v>
      </c>
      <c r="G203" s="42" t="s">
        <v>32</v>
      </c>
      <c r="H203" s="47">
        <v>84.5</v>
      </c>
      <c r="I203" s="92"/>
      <c r="J203" s="49">
        <v>82.5</v>
      </c>
      <c r="K203" s="50">
        <f t="shared" si="6"/>
        <v>0</v>
      </c>
      <c r="L203" s="51">
        <f t="shared" si="7"/>
        <v>0</v>
      </c>
      <c r="M203" s="100">
        <v>4</v>
      </c>
    </row>
    <row r="204" spans="1:13" ht="22.5">
      <c r="A204" s="37">
        <v>1168</v>
      </c>
      <c r="B204" s="43">
        <v>1072762</v>
      </c>
      <c r="C204" s="44" t="s">
        <v>402</v>
      </c>
      <c r="D204" s="45" t="s">
        <v>403</v>
      </c>
      <c r="E204" s="46" t="s">
        <v>34</v>
      </c>
      <c r="F204" s="46" t="s">
        <v>404</v>
      </c>
      <c r="G204" s="42" t="s">
        <v>32</v>
      </c>
      <c r="H204" s="48">
        <v>210.4</v>
      </c>
      <c r="I204" s="92"/>
      <c r="J204" s="49">
        <v>210.4</v>
      </c>
      <c r="K204" s="50">
        <f t="shared" si="6"/>
        <v>0</v>
      </c>
      <c r="L204" s="51">
        <f t="shared" si="7"/>
        <v>0</v>
      </c>
      <c r="M204" s="100">
        <v>1</v>
      </c>
    </row>
    <row r="205" spans="1:13" ht="22.5">
      <c r="A205" s="37">
        <v>1169</v>
      </c>
      <c r="B205" s="43">
        <v>1072763</v>
      </c>
      <c r="C205" s="44" t="s">
        <v>402</v>
      </c>
      <c r="D205" s="45" t="s">
        <v>403</v>
      </c>
      <c r="E205" s="46" t="s">
        <v>34</v>
      </c>
      <c r="F205" s="46" t="s">
        <v>327</v>
      </c>
      <c r="G205" s="42" t="s">
        <v>32</v>
      </c>
      <c r="H205" s="48">
        <v>97.7</v>
      </c>
      <c r="I205" s="92"/>
      <c r="J205" s="49">
        <v>97.7</v>
      </c>
      <c r="K205" s="50">
        <f t="shared" si="6"/>
        <v>0</v>
      </c>
      <c r="L205" s="51">
        <f t="shared" si="7"/>
        <v>0</v>
      </c>
      <c r="M205" s="100">
        <v>1</v>
      </c>
    </row>
    <row r="206" spans="1:13" ht="22.5">
      <c r="A206" s="37">
        <v>1179</v>
      </c>
      <c r="B206" s="43">
        <v>1072914</v>
      </c>
      <c r="C206" s="52" t="s">
        <v>405</v>
      </c>
      <c r="D206" s="53" t="s">
        <v>406</v>
      </c>
      <c r="E206" s="54" t="s">
        <v>52</v>
      </c>
      <c r="F206" s="54" t="s">
        <v>164</v>
      </c>
      <c r="G206" s="42" t="s">
        <v>32</v>
      </c>
      <c r="H206" s="48">
        <v>174.9</v>
      </c>
      <c r="I206" s="92"/>
      <c r="J206" s="49">
        <v>174.9</v>
      </c>
      <c r="K206" s="50">
        <f t="shared" si="6"/>
        <v>0</v>
      </c>
      <c r="L206" s="51">
        <f t="shared" si="7"/>
        <v>0</v>
      </c>
      <c r="M206" s="100">
        <v>1</v>
      </c>
    </row>
    <row r="207" spans="1:13" ht="22.5">
      <c r="A207" s="37">
        <v>1180</v>
      </c>
      <c r="B207" s="57">
        <v>1072919</v>
      </c>
      <c r="C207" s="58" t="s">
        <v>405</v>
      </c>
      <c r="D207" s="59" t="s">
        <v>407</v>
      </c>
      <c r="E207" s="61" t="s">
        <v>34</v>
      </c>
      <c r="F207" s="61" t="s">
        <v>164</v>
      </c>
      <c r="G207" s="42" t="s">
        <v>32</v>
      </c>
      <c r="H207" s="91">
        <v>174.9</v>
      </c>
      <c r="I207" s="92"/>
      <c r="J207" s="49">
        <v>170.75</v>
      </c>
      <c r="K207" s="50">
        <f t="shared" si="6"/>
        <v>0</v>
      </c>
      <c r="L207" s="51">
        <f t="shared" si="7"/>
        <v>0</v>
      </c>
      <c r="M207" s="100">
        <v>4</v>
      </c>
    </row>
    <row r="208" spans="1:13" ht="22.5">
      <c r="A208" s="37">
        <v>1185</v>
      </c>
      <c r="B208" s="43">
        <v>1072724</v>
      </c>
      <c r="C208" s="44" t="s">
        <v>408</v>
      </c>
      <c r="D208" s="45" t="s">
        <v>409</v>
      </c>
      <c r="E208" s="46" t="s">
        <v>34</v>
      </c>
      <c r="F208" s="46" t="s">
        <v>410</v>
      </c>
      <c r="G208" s="42" t="s">
        <v>32</v>
      </c>
      <c r="H208" s="48">
        <v>181.3</v>
      </c>
      <c r="I208" s="92"/>
      <c r="J208" s="49">
        <v>169.32</v>
      </c>
      <c r="K208" s="50">
        <f t="shared" si="6"/>
        <v>0</v>
      </c>
      <c r="L208" s="51">
        <f t="shared" si="7"/>
        <v>0</v>
      </c>
      <c r="M208" s="100">
        <v>4</v>
      </c>
    </row>
    <row r="209" spans="1:13" ht="22.5">
      <c r="A209" s="37">
        <v>1186</v>
      </c>
      <c r="B209" s="43">
        <v>1072723</v>
      </c>
      <c r="C209" s="44" t="s">
        <v>408</v>
      </c>
      <c r="D209" s="45" t="s">
        <v>409</v>
      </c>
      <c r="E209" s="46" t="s">
        <v>34</v>
      </c>
      <c r="F209" s="46" t="s">
        <v>411</v>
      </c>
      <c r="G209" s="42" t="s">
        <v>32</v>
      </c>
      <c r="H209" s="48">
        <v>362.5</v>
      </c>
      <c r="I209" s="92"/>
      <c r="J209" s="49">
        <v>338.54</v>
      </c>
      <c r="K209" s="50">
        <f t="shared" si="6"/>
        <v>0</v>
      </c>
      <c r="L209" s="51">
        <f t="shared" si="7"/>
        <v>0</v>
      </c>
      <c r="M209" s="100">
        <v>4</v>
      </c>
    </row>
    <row r="210" spans="1:13" ht="22.5">
      <c r="A210" s="37">
        <v>1192</v>
      </c>
      <c r="B210" s="43">
        <v>1072625</v>
      </c>
      <c r="C210" s="44" t="s">
        <v>412</v>
      </c>
      <c r="D210" s="45" t="s">
        <v>413</v>
      </c>
      <c r="E210" s="46" t="s">
        <v>34</v>
      </c>
      <c r="F210" s="46" t="s">
        <v>414</v>
      </c>
      <c r="G210" s="42" t="s">
        <v>32</v>
      </c>
      <c r="H210" s="48">
        <v>181.3</v>
      </c>
      <c r="I210" s="92"/>
      <c r="J210" s="49">
        <v>169.32</v>
      </c>
      <c r="K210" s="50">
        <f t="shared" si="6"/>
        <v>0</v>
      </c>
      <c r="L210" s="51">
        <f t="shared" si="7"/>
        <v>0</v>
      </c>
      <c r="M210" s="100">
        <v>4</v>
      </c>
    </row>
    <row r="211" spans="1:13" ht="22.5">
      <c r="A211" s="37">
        <v>1194</v>
      </c>
      <c r="B211" s="43">
        <v>1072000</v>
      </c>
      <c r="C211" s="52" t="s">
        <v>412</v>
      </c>
      <c r="D211" s="53" t="s">
        <v>415</v>
      </c>
      <c r="E211" s="54" t="s">
        <v>34</v>
      </c>
      <c r="F211" s="54" t="s">
        <v>38</v>
      </c>
      <c r="G211" s="42" t="s">
        <v>32</v>
      </c>
      <c r="H211" s="48">
        <v>171.3</v>
      </c>
      <c r="I211" s="92"/>
      <c r="J211" s="49">
        <v>167.24</v>
      </c>
      <c r="K211" s="50">
        <f t="shared" si="6"/>
        <v>0</v>
      </c>
      <c r="L211" s="51">
        <f t="shared" si="7"/>
        <v>0</v>
      </c>
      <c r="M211" s="100">
        <v>4</v>
      </c>
    </row>
    <row r="212" spans="1:13" ht="22.5">
      <c r="A212" s="37">
        <v>1195</v>
      </c>
      <c r="B212" s="43">
        <v>1072001</v>
      </c>
      <c r="C212" s="52" t="s">
        <v>412</v>
      </c>
      <c r="D212" s="53" t="s">
        <v>415</v>
      </c>
      <c r="E212" s="54" t="s">
        <v>34</v>
      </c>
      <c r="F212" s="54" t="s">
        <v>39</v>
      </c>
      <c r="G212" s="42" t="s">
        <v>32</v>
      </c>
      <c r="H212" s="48">
        <v>194.3</v>
      </c>
      <c r="I212" s="92"/>
      <c r="J212" s="49">
        <v>189.7</v>
      </c>
      <c r="K212" s="50">
        <f t="shared" si="6"/>
        <v>0</v>
      </c>
      <c r="L212" s="51">
        <f t="shared" si="7"/>
        <v>0</v>
      </c>
      <c r="M212" s="100">
        <v>4</v>
      </c>
    </row>
    <row r="213" spans="1:13" ht="22.5">
      <c r="A213" s="37">
        <v>1196</v>
      </c>
      <c r="B213" s="43">
        <v>1072003</v>
      </c>
      <c r="C213" s="52" t="s">
        <v>412</v>
      </c>
      <c r="D213" s="53" t="s">
        <v>415</v>
      </c>
      <c r="E213" s="54" t="s">
        <v>34</v>
      </c>
      <c r="F213" s="54" t="s">
        <v>164</v>
      </c>
      <c r="G213" s="42" t="s">
        <v>32</v>
      </c>
      <c r="H213" s="48">
        <v>555.2</v>
      </c>
      <c r="I213" s="92"/>
      <c r="J213" s="49">
        <v>499.6</v>
      </c>
      <c r="K213" s="50">
        <f aca="true" t="shared" si="8" ref="K213:K248">H213*I213</f>
        <v>0</v>
      </c>
      <c r="L213" s="51">
        <f aca="true" t="shared" si="9" ref="L213:L248">I213*J213</f>
        <v>0</v>
      </c>
      <c r="M213" s="100">
        <v>4</v>
      </c>
    </row>
    <row r="214" spans="1:13" ht="22.5">
      <c r="A214" s="37">
        <v>1200</v>
      </c>
      <c r="B214" s="57">
        <v>1072025</v>
      </c>
      <c r="C214" s="58" t="s">
        <v>412</v>
      </c>
      <c r="D214" s="59" t="s">
        <v>416</v>
      </c>
      <c r="E214" s="60" t="s">
        <v>34</v>
      </c>
      <c r="F214" s="61" t="s">
        <v>39</v>
      </c>
      <c r="G214" s="42" t="s">
        <v>32</v>
      </c>
      <c r="H214" s="88">
        <v>194.3</v>
      </c>
      <c r="I214" s="92"/>
      <c r="J214" s="49">
        <v>180.93</v>
      </c>
      <c r="K214" s="50">
        <f t="shared" si="8"/>
        <v>0</v>
      </c>
      <c r="L214" s="51">
        <f t="shared" si="9"/>
        <v>0</v>
      </c>
      <c r="M214" s="100">
        <v>4</v>
      </c>
    </row>
    <row r="215" spans="1:13" ht="22.5">
      <c r="A215" s="37">
        <v>1203</v>
      </c>
      <c r="B215" s="38">
        <v>1072782</v>
      </c>
      <c r="C215" s="39" t="s">
        <v>417</v>
      </c>
      <c r="D215" s="40" t="s">
        <v>418</v>
      </c>
      <c r="E215" s="41" t="s">
        <v>34</v>
      </c>
      <c r="F215" s="41" t="s">
        <v>419</v>
      </c>
      <c r="G215" s="42" t="s">
        <v>32</v>
      </c>
      <c r="H215" s="47">
        <v>1492.9</v>
      </c>
      <c r="I215" s="92"/>
      <c r="J215" s="49">
        <v>1453.94</v>
      </c>
      <c r="K215" s="50">
        <f t="shared" si="8"/>
        <v>0</v>
      </c>
      <c r="L215" s="51">
        <f t="shared" si="9"/>
        <v>0</v>
      </c>
      <c r="M215" s="100">
        <v>4</v>
      </c>
    </row>
    <row r="216" spans="1:13" ht="22.5">
      <c r="A216" s="37">
        <v>1220</v>
      </c>
      <c r="B216" s="38">
        <v>1072037</v>
      </c>
      <c r="C216" s="82" t="s">
        <v>420</v>
      </c>
      <c r="D216" s="83" t="s">
        <v>421</v>
      </c>
      <c r="E216" s="84" t="s">
        <v>66</v>
      </c>
      <c r="F216" s="84" t="s">
        <v>422</v>
      </c>
      <c r="G216" s="42" t="s">
        <v>32</v>
      </c>
      <c r="H216" s="47">
        <v>501.3</v>
      </c>
      <c r="I216" s="92"/>
      <c r="J216" s="49">
        <v>473.18</v>
      </c>
      <c r="K216" s="50">
        <f t="shared" si="8"/>
        <v>0</v>
      </c>
      <c r="L216" s="51">
        <f t="shared" si="9"/>
        <v>0</v>
      </c>
      <c r="M216" s="100">
        <v>4</v>
      </c>
    </row>
    <row r="217" spans="1:13" ht="22.5">
      <c r="A217" s="37">
        <v>1221</v>
      </c>
      <c r="B217" s="38">
        <v>1072036</v>
      </c>
      <c r="C217" s="82" t="s">
        <v>420</v>
      </c>
      <c r="D217" s="83" t="s">
        <v>421</v>
      </c>
      <c r="E217" s="84" t="s">
        <v>66</v>
      </c>
      <c r="F217" s="84" t="s">
        <v>423</v>
      </c>
      <c r="G217" s="42" t="s">
        <v>32</v>
      </c>
      <c r="H217" s="47">
        <v>1000.8</v>
      </c>
      <c r="I217" s="92"/>
      <c r="J217" s="49">
        <v>944.66</v>
      </c>
      <c r="K217" s="50">
        <f t="shared" si="8"/>
        <v>0</v>
      </c>
      <c r="L217" s="51">
        <f t="shared" si="9"/>
        <v>0</v>
      </c>
      <c r="M217" s="100">
        <v>4</v>
      </c>
    </row>
    <row r="218" spans="1:13" ht="22.5">
      <c r="A218" s="37">
        <v>1232</v>
      </c>
      <c r="B218" s="38">
        <v>1079051</v>
      </c>
      <c r="C218" s="39" t="s">
        <v>424</v>
      </c>
      <c r="D218" s="40" t="s">
        <v>425</v>
      </c>
      <c r="E218" s="41" t="s">
        <v>34</v>
      </c>
      <c r="F218" s="41" t="s">
        <v>144</v>
      </c>
      <c r="G218" s="42" t="s">
        <v>32</v>
      </c>
      <c r="H218" s="47">
        <v>875.5</v>
      </c>
      <c r="I218" s="92"/>
      <c r="J218" s="49">
        <v>835.14</v>
      </c>
      <c r="K218" s="50">
        <f t="shared" si="8"/>
        <v>0</v>
      </c>
      <c r="L218" s="51">
        <f t="shared" si="9"/>
        <v>0</v>
      </c>
      <c r="M218" s="100">
        <v>4</v>
      </c>
    </row>
    <row r="219" spans="1:13" ht="22.5">
      <c r="A219" s="37">
        <v>1233</v>
      </c>
      <c r="B219" s="38">
        <v>1079050</v>
      </c>
      <c r="C219" s="39" t="s">
        <v>424</v>
      </c>
      <c r="D219" s="40" t="s">
        <v>425</v>
      </c>
      <c r="E219" s="41" t="s">
        <v>34</v>
      </c>
      <c r="F219" s="41" t="s">
        <v>414</v>
      </c>
      <c r="G219" s="42" t="s">
        <v>32</v>
      </c>
      <c r="H219" s="47">
        <v>1170.3</v>
      </c>
      <c r="I219" s="92"/>
      <c r="J219" s="49">
        <v>1116.35</v>
      </c>
      <c r="K219" s="50">
        <f t="shared" si="8"/>
        <v>0</v>
      </c>
      <c r="L219" s="51">
        <f t="shared" si="9"/>
        <v>0</v>
      </c>
      <c r="M219" s="100">
        <v>4</v>
      </c>
    </row>
    <row r="220" spans="1:13" ht="22.5">
      <c r="A220" s="37">
        <v>1255</v>
      </c>
      <c r="B220" s="38">
        <v>1079004</v>
      </c>
      <c r="C220" s="39" t="s">
        <v>426</v>
      </c>
      <c r="D220" s="40" t="s">
        <v>427</v>
      </c>
      <c r="E220" s="41" t="s">
        <v>34</v>
      </c>
      <c r="F220" s="41" t="s">
        <v>428</v>
      </c>
      <c r="G220" s="42" t="s">
        <v>32</v>
      </c>
      <c r="H220" s="47">
        <v>1421.8</v>
      </c>
      <c r="I220" s="92"/>
      <c r="J220" s="49">
        <v>1388.1</v>
      </c>
      <c r="K220" s="50">
        <f t="shared" si="8"/>
        <v>0</v>
      </c>
      <c r="L220" s="51">
        <f t="shared" si="9"/>
        <v>0</v>
      </c>
      <c r="M220" s="100">
        <v>4</v>
      </c>
    </row>
    <row r="221" spans="1:13" ht="22.5">
      <c r="A221" s="37">
        <v>1256</v>
      </c>
      <c r="B221" s="43">
        <v>1088055</v>
      </c>
      <c r="C221" s="44" t="s">
        <v>429</v>
      </c>
      <c r="D221" s="45" t="s">
        <v>430</v>
      </c>
      <c r="E221" s="46" t="s">
        <v>153</v>
      </c>
      <c r="F221" s="46" t="s">
        <v>431</v>
      </c>
      <c r="G221" s="42" t="s">
        <v>32</v>
      </c>
      <c r="H221" s="48">
        <v>2609.8</v>
      </c>
      <c r="I221" s="92"/>
      <c r="J221" s="49">
        <v>2541.68</v>
      </c>
      <c r="K221" s="50">
        <f t="shared" si="8"/>
        <v>0</v>
      </c>
      <c r="L221" s="51">
        <f t="shared" si="9"/>
        <v>0</v>
      </c>
      <c r="M221" s="100">
        <v>4</v>
      </c>
    </row>
    <row r="222" spans="1:13" ht="22.5">
      <c r="A222" s="37">
        <v>1261</v>
      </c>
      <c r="B222" s="38">
        <v>1182052</v>
      </c>
      <c r="C222" s="39" t="s">
        <v>432</v>
      </c>
      <c r="D222" s="40" t="s">
        <v>433</v>
      </c>
      <c r="E222" s="41" t="s">
        <v>434</v>
      </c>
      <c r="F222" s="41" t="s">
        <v>435</v>
      </c>
      <c r="G222" s="42" t="s">
        <v>32</v>
      </c>
      <c r="H222" s="47">
        <v>1158.7</v>
      </c>
      <c r="I222" s="92"/>
      <c r="J222" s="49">
        <v>1152.6</v>
      </c>
      <c r="K222" s="50">
        <f t="shared" si="8"/>
        <v>0</v>
      </c>
      <c r="L222" s="51">
        <f t="shared" si="9"/>
        <v>0</v>
      </c>
      <c r="M222" s="100">
        <v>1</v>
      </c>
    </row>
    <row r="223" spans="1:13" ht="33.75">
      <c r="A223" s="37">
        <v>1274</v>
      </c>
      <c r="B223" s="75">
        <v>7110300</v>
      </c>
      <c r="C223" s="39" t="s">
        <v>436</v>
      </c>
      <c r="D223" s="40" t="s">
        <v>437</v>
      </c>
      <c r="E223" s="41" t="s">
        <v>438</v>
      </c>
      <c r="F223" s="46" t="s">
        <v>439</v>
      </c>
      <c r="G223" s="42" t="s">
        <v>32</v>
      </c>
      <c r="H223" s="90">
        <v>394.7</v>
      </c>
      <c r="I223" s="92"/>
      <c r="J223" s="49">
        <v>384.4</v>
      </c>
      <c r="K223" s="50">
        <f t="shared" si="8"/>
        <v>0</v>
      </c>
      <c r="L223" s="51">
        <f t="shared" si="9"/>
        <v>0</v>
      </c>
      <c r="M223" s="100">
        <v>4</v>
      </c>
    </row>
    <row r="224" spans="1:13" ht="22.5">
      <c r="A224" s="37">
        <v>1276</v>
      </c>
      <c r="B224" s="43">
        <v>7114462</v>
      </c>
      <c r="C224" s="44" t="s">
        <v>440</v>
      </c>
      <c r="D224" s="45" t="s">
        <v>441</v>
      </c>
      <c r="E224" s="46" t="s">
        <v>442</v>
      </c>
      <c r="F224" s="46" t="s">
        <v>443</v>
      </c>
      <c r="G224" s="42" t="s">
        <v>32</v>
      </c>
      <c r="H224" s="48">
        <v>209.6</v>
      </c>
      <c r="I224" s="92"/>
      <c r="J224" s="49">
        <v>207.34</v>
      </c>
      <c r="K224" s="50">
        <f t="shared" si="8"/>
        <v>0</v>
      </c>
      <c r="L224" s="51">
        <f t="shared" si="9"/>
        <v>0</v>
      </c>
      <c r="M224" s="100">
        <v>4</v>
      </c>
    </row>
    <row r="225" spans="1:13" ht="45">
      <c r="A225" s="37">
        <v>1283</v>
      </c>
      <c r="B225" s="43">
        <v>7114725</v>
      </c>
      <c r="C225" s="44" t="s">
        <v>444</v>
      </c>
      <c r="D225" s="45" t="s">
        <v>445</v>
      </c>
      <c r="E225" s="46" t="s">
        <v>446</v>
      </c>
      <c r="F225" s="46" t="s">
        <v>447</v>
      </c>
      <c r="G225" s="42" t="s">
        <v>32</v>
      </c>
      <c r="H225" s="48">
        <v>767.4</v>
      </c>
      <c r="I225" s="92"/>
      <c r="J225" s="49">
        <v>755.04</v>
      </c>
      <c r="K225" s="50">
        <f t="shared" si="8"/>
        <v>0</v>
      </c>
      <c r="L225" s="51">
        <f t="shared" si="9"/>
        <v>0</v>
      </c>
      <c r="M225" s="100">
        <v>4</v>
      </c>
    </row>
    <row r="226" spans="1:13" ht="45">
      <c r="A226" s="37">
        <v>1292</v>
      </c>
      <c r="B226" s="43">
        <v>7114677</v>
      </c>
      <c r="C226" s="44" t="s">
        <v>448</v>
      </c>
      <c r="D226" s="85" t="s">
        <v>449</v>
      </c>
      <c r="E226" s="46" t="s">
        <v>450</v>
      </c>
      <c r="F226" s="46" t="s">
        <v>451</v>
      </c>
      <c r="G226" s="42" t="s">
        <v>32</v>
      </c>
      <c r="H226" s="48">
        <v>1812.7</v>
      </c>
      <c r="I226" s="92"/>
      <c r="J226" s="49">
        <v>1765.39</v>
      </c>
      <c r="K226" s="50">
        <f t="shared" si="8"/>
        <v>0</v>
      </c>
      <c r="L226" s="51">
        <f t="shared" si="9"/>
        <v>0</v>
      </c>
      <c r="M226" s="100">
        <v>4</v>
      </c>
    </row>
    <row r="227" spans="1:13" ht="45">
      <c r="A227" s="37">
        <v>1293</v>
      </c>
      <c r="B227" s="43">
        <v>7114678</v>
      </c>
      <c r="C227" s="44" t="s">
        <v>448</v>
      </c>
      <c r="D227" s="85" t="s">
        <v>449</v>
      </c>
      <c r="E227" s="46" t="s">
        <v>450</v>
      </c>
      <c r="F227" s="46" t="s">
        <v>452</v>
      </c>
      <c r="G227" s="42" t="s">
        <v>32</v>
      </c>
      <c r="H227" s="48">
        <v>2385.3</v>
      </c>
      <c r="I227" s="92"/>
      <c r="J227" s="49">
        <v>2323.04</v>
      </c>
      <c r="K227" s="50">
        <f t="shared" si="8"/>
        <v>0</v>
      </c>
      <c r="L227" s="51">
        <f t="shared" si="9"/>
        <v>0</v>
      </c>
      <c r="M227" s="100">
        <v>4</v>
      </c>
    </row>
    <row r="228" spans="1:13" ht="33.75">
      <c r="A228" s="37">
        <v>1304</v>
      </c>
      <c r="B228" s="43">
        <v>7114129</v>
      </c>
      <c r="C228" s="44" t="s">
        <v>444</v>
      </c>
      <c r="D228" s="45" t="s">
        <v>453</v>
      </c>
      <c r="E228" s="46" t="s">
        <v>442</v>
      </c>
      <c r="F228" s="46" t="s">
        <v>454</v>
      </c>
      <c r="G228" s="42" t="s">
        <v>32</v>
      </c>
      <c r="H228" s="48">
        <v>409.8</v>
      </c>
      <c r="I228" s="92"/>
      <c r="J228" s="49">
        <v>403.2</v>
      </c>
      <c r="K228" s="50">
        <f t="shared" si="8"/>
        <v>0</v>
      </c>
      <c r="L228" s="51">
        <f t="shared" si="9"/>
        <v>0</v>
      </c>
      <c r="M228" s="100">
        <v>4</v>
      </c>
    </row>
    <row r="229" spans="1:13" ht="45">
      <c r="A229" s="37">
        <v>1308</v>
      </c>
      <c r="B229" s="38">
        <v>7114247</v>
      </c>
      <c r="C229" s="39" t="s">
        <v>455</v>
      </c>
      <c r="D229" s="40" t="s">
        <v>456</v>
      </c>
      <c r="E229" s="41" t="s">
        <v>457</v>
      </c>
      <c r="F229" s="41" t="s">
        <v>458</v>
      </c>
      <c r="G229" s="42" t="s">
        <v>32</v>
      </c>
      <c r="H229" s="47">
        <v>4005.3</v>
      </c>
      <c r="I229" s="92"/>
      <c r="J229" s="49">
        <v>3940.81</v>
      </c>
      <c r="K229" s="50">
        <f t="shared" si="8"/>
        <v>0</v>
      </c>
      <c r="L229" s="51">
        <f t="shared" si="9"/>
        <v>0</v>
      </c>
      <c r="M229" s="100">
        <v>4</v>
      </c>
    </row>
    <row r="230" spans="1:13" ht="33.75">
      <c r="A230" s="37">
        <v>1319</v>
      </c>
      <c r="B230" s="38">
        <v>7114730</v>
      </c>
      <c r="C230" s="39" t="s">
        <v>459</v>
      </c>
      <c r="D230" s="40" t="s">
        <v>460</v>
      </c>
      <c r="E230" s="41" t="s">
        <v>461</v>
      </c>
      <c r="F230" s="41" t="s">
        <v>462</v>
      </c>
      <c r="G230" s="42" t="s">
        <v>32</v>
      </c>
      <c r="H230" s="47">
        <v>2456.1</v>
      </c>
      <c r="I230" s="92"/>
      <c r="J230" s="49">
        <v>2416.56</v>
      </c>
      <c r="K230" s="50">
        <f t="shared" si="8"/>
        <v>0</v>
      </c>
      <c r="L230" s="51">
        <f t="shared" si="9"/>
        <v>0</v>
      </c>
      <c r="M230" s="100">
        <v>4</v>
      </c>
    </row>
    <row r="231" spans="1:13" ht="33.75">
      <c r="A231" s="37">
        <v>1320</v>
      </c>
      <c r="B231" s="38">
        <v>7114732</v>
      </c>
      <c r="C231" s="39" t="s">
        <v>463</v>
      </c>
      <c r="D231" s="40" t="s">
        <v>464</v>
      </c>
      <c r="E231" s="41" t="s">
        <v>457</v>
      </c>
      <c r="F231" s="41" t="s">
        <v>465</v>
      </c>
      <c r="G231" s="42" t="s">
        <v>32</v>
      </c>
      <c r="H231" s="47">
        <v>2699</v>
      </c>
      <c r="I231" s="92"/>
      <c r="J231" s="49">
        <v>2655.55</v>
      </c>
      <c r="K231" s="50">
        <f t="shared" si="8"/>
        <v>0</v>
      </c>
      <c r="L231" s="51">
        <f t="shared" si="9"/>
        <v>0</v>
      </c>
      <c r="M231" s="100">
        <v>4</v>
      </c>
    </row>
    <row r="232" spans="1:13" ht="22.5">
      <c r="A232" s="37">
        <v>1322</v>
      </c>
      <c r="B232" s="38">
        <v>7114001</v>
      </c>
      <c r="C232" s="39" t="s">
        <v>466</v>
      </c>
      <c r="D232" s="40" t="s">
        <v>467</v>
      </c>
      <c r="E232" s="41" t="s">
        <v>468</v>
      </c>
      <c r="F232" s="41" t="s">
        <v>469</v>
      </c>
      <c r="G232" s="42" t="s">
        <v>32</v>
      </c>
      <c r="H232" s="47">
        <v>3265.6</v>
      </c>
      <c r="I232" s="92"/>
      <c r="J232" s="49">
        <v>3214</v>
      </c>
      <c r="K232" s="50">
        <f t="shared" si="8"/>
        <v>0</v>
      </c>
      <c r="L232" s="51">
        <f t="shared" si="9"/>
        <v>0</v>
      </c>
      <c r="M232" s="100">
        <v>3</v>
      </c>
    </row>
    <row r="233" spans="1:13" ht="22.5">
      <c r="A233" s="37">
        <v>1325</v>
      </c>
      <c r="B233" s="43">
        <v>3114460</v>
      </c>
      <c r="C233" s="44" t="s">
        <v>440</v>
      </c>
      <c r="D233" s="45" t="s">
        <v>441</v>
      </c>
      <c r="E233" s="46" t="s">
        <v>56</v>
      </c>
      <c r="F233" s="46" t="s">
        <v>470</v>
      </c>
      <c r="G233" s="42" t="s">
        <v>32</v>
      </c>
      <c r="H233" s="48">
        <v>211.1</v>
      </c>
      <c r="I233" s="92"/>
      <c r="J233" s="49">
        <v>208.82</v>
      </c>
      <c r="K233" s="50">
        <f t="shared" si="8"/>
        <v>0</v>
      </c>
      <c r="L233" s="51">
        <f t="shared" si="9"/>
        <v>0</v>
      </c>
      <c r="M233" s="100">
        <v>4</v>
      </c>
    </row>
    <row r="234" spans="1:13" ht="22.5">
      <c r="A234" s="37">
        <v>1326</v>
      </c>
      <c r="B234" s="43">
        <v>1114461</v>
      </c>
      <c r="C234" s="44" t="s">
        <v>440</v>
      </c>
      <c r="D234" s="45" t="s">
        <v>441</v>
      </c>
      <c r="E234" s="46" t="s">
        <v>52</v>
      </c>
      <c r="F234" s="46" t="s">
        <v>387</v>
      </c>
      <c r="G234" s="42" t="s">
        <v>32</v>
      </c>
      <c r="H234" s="48">
        <v>128</v>
      </c>
      <c r="I234" s="92"/>
      <c r="J234" s="49">
        <v>126.62</v>
      </c>
      <c r="K234" s="50">
        <f t="shared" si="8"/>
        <v>0</v>
      </c>
      <c r="L234" s="51">
        <f t="shared" si="9"/>
        <v>0</v>
      </c>
      <c r="M234" s="100">
        <v>4</v>
      </c>
    </row>
    <row r="235" spans="1:13" ht="33.75">
      <c r="A235" s="37">
        <v>1330</v>
      </c>
      <c r="B235" s="43">
        <v>1114293</v>
      </c>
      <c r="C235" s="44" t="s">
        <v>471</v>
      </c>
      <c r="D235" s="45" t="s">
        <v>472</v>
      </c>
      <c r="E235" s="46" t="s">
        <v>40</v>
      </c>
      <c r="F235" s="46" t="s">
        <v>103</v>
      </c>
      <c r="G235" s="42" t="s">
        <v>32</v>
      </c>
      <c r="H235" s="48">
        <v>330.4</v>
      </c>
      <c r="I235" s="92"/>
      <c r="J235" s="49">
        <v>319.53</v>
      </c>
      <c r="K235" s="50">
        <f t="shared" si="8"/>
        <v>0</v>
      </c>
      <c r="L235" s="51">
        <f t="shared" si="9"/>
        <v>0</v>
      </c>
      <c r="M235" s="100">
        <v>3</v>
      </c>
    </row>
    <row r="236" spans="1:13" ht="22.5">
      <c r="A236" s="37">
        <v>1342</v>
      </c>
      <c r="B236" s="43">
        <v>1058050</v>
      </c>
      <c r="C236" s="44" t="s">
        <v>473</v>
      </c>
      <c r="D236" s="45" t="s">
        <v>474</v>
      </c>
      <c r="E236" s="46" t="s">
        <v>34</v>
      </c>
      <c r="F236" s="46" t="s">
        <v>160</v>
      </c>
      <c r="G236" s="42" t="s">
        <v>32</v>
      </c>
      <c r="H236" s="48">
        <v>190.7</v>
      </c>
      <c r="I236" s="92"/>
      <c r="J236" s="49">
        <v>188.6</v>
      </c>
      <c r="K236" s="50">
        <f t="shared" si="8"/>
        <v>0</v>
      </c>
      <c r="L236" s="51">
        <f t="shared" si="9"/>
        <v>0</v>
      </c>
      <c r="M236" s="100">
        <v>4</v>
      </c>
    </row>
    <row r="237" spans="1:13" ht="22.5">
      <c r="A237" s="37">
        <v>1353</v>
      </c>
      <c r="B237" s="43">
        <v>4090816</v>
      </c>
      <c r="C237" s="44" t="s">
        <v>475</v>
      </c>
      <c r="D237" s="45" t="s">
        <v>476</v>
      </c>
      <c r="E237" s="46" t="s">
        <v>477</v>
      </c>
      <c r="F237" s="46" t="s">
        <v>478</v>
      </c>
      <c r="G237" s="42" t="s">
        <v>32</v>
      </c>
      <c r="H237" s="48">
        <v>131.2</v>
      </c>
      <c r="I237" s="92"/>
      <c r="J237" s="49">
        <v>128.09</v>
      </c>
      <c r="K237" s="50">
        <f t="shared" si="8"/>
        <v>0</v>
      </c>
      <c r="L237" s="51">
        <f t="shared" si="9"/>
        <v>0</v>
      </c>
      <c r="M237" s="100">
        <v>4</v>
      </c>
    </row>
    <row r="238" spans="1:13" ht="22.5">
      <c r="A238" s="37">
        <v>1367</v>
      </c>
      <c r="B238" s="38">
        <v>7094080</v>
      </c>
      <c r="C238" s="39" t="s">
        <v>479</v>
      </c>
      <c r="D238" s="40" t="s">
        <v>480</v>
      </c>
      <c r="E238" s="41" t="s">
        <v>481</v>
      </c>
      <c r="F238" s="41" t="s">
        <v>482</v>
      </c>
      <c r="G238" s="42" t="s">
        <v>32</v>
      </c>
      <c r="H238" s="47">
        <v>527.8</v>
      </c>
      <c r="I238" s="92"/>
      <c r="J238" s="49">
        <v>498.45</v>
      </c>
      <c r="K238" s="50">
        <f t="shared" si="8"/>
        <v>0</v>
      </c>
      <c r="L238" s="51">
        <f t="shared" si="9"/>
        <v>0</v>
      </c>
      <c r="M238" s="100">
        <v>4</v>
      </c>
    </row>
    <row r="239" spans="1:13" ht="22.5">
      <c r="A239" s="37">
        <v>1375</v>
      </c>
      <c r="B239" s="43">
        <v>7093020</v>
      </c>
      <c r="C239" s="44" t="s">
        <v>483</v>
      </c>
      <c r="D239" s="45" t="s">
        <v>484</v>
      </c>
      <c r="E239" s="46" t="s">
        <v>481</v>
      </c>
      <c r="F239" s="46" t="s">
        <v>485</v>
      </c>
      <c r="G239" s="42" t="s">
        <v>32</v>
      </c>
      <c r="H239" s="48">
        <v>219.9</v>
      </c>
      <c r="I239" s="92"/>
      <c r="J239" s="49">
        <v>207.67</v>
      </c>
      <c r="K239" s="50">
        <f t="shared" si="8"/>
        <v>0</v>
      </c>
      <c r="L239" s="51">
        <f t="shared" si="9"/>
        <v>0</v>
      </c>
      <c r="M239" s="100">
        <v>3</v>
      </c>
    </row>
    <row r="240" spans="1:13" ht="22.5">
      <c r="A240" s="37">
        <v>1394</v>
      </c>
      <c r="B240" s="75">
        <v>7099155</v>
      </c>
      <c r="C240" s="80" t="s">
        <v>486</v>
      </c>
      <c r="D240" s="86" t="s">
        <v>487</v>
      </c>
      <c r="E240" s="41" t="s">
        <v>481</v>
      </c>
      <c r="F240" s="41" t="s">
        <v>488</v>
      </c>
      <c r="G240" s="42" t="s">
        <v>32</v>
      </c>
      <c r="H240" s="48">
        <v>361.2</v>
      </c>
      <c r="I240" s="92"/>
      <c r="J240" s="49">
        <v>338.23</v>
      </c>
      <c r="K240" s="50">
        <f t="shared" si="8"/>
        <v>0</v>
      </c>
      <c r="L240" s="51">
        <f t="shared" si="9"/>
        <v>0</v>
      </c>
      <c r="M240" s="100">
        <v>3</v>
      </c>
    </row>
    <row r="241" spans="1:13" ht="22.5">
      <c r="A241" s="37">
        <v>1398</v>
      </c>
      <c r="B241" s="38">
        <v>7090791</v>
      </c>
      <c r="C241" s="39" t="s">
        <v>489</v>
      </c>
      <c r="D241" s="40" t="s">
        <v>490</v>
      </c>
      <c r="E241" s="41" t="s">
        <v>491</v>
      </c>
      <c r="F241" s="41" t="s">
        <v>492</v>
      </c>
      <c r="G241" s="42" t="s">
        <v>32</v>
      </c>
      <c r="H241" s="47">
        <v>217.7</v>
      </c>
      <c r="I241" s="92"/>
      <c r="J241" s="49">
        <v>211.65</v>
      </c>
      <c r="K241" s="50">
        <f t="shared" si="8"/>
        <v>0</v>
      </c>
      <c r="L241" s="51">
        <f t="shared" si="9"/>
        <v>0</v>
      </c>
      <c r="M241" s="100">
        <v>4</v>
      </c>
    </row>
    <row r="242" spans="1:13" ht="22.5">
      <c r="A242" s="37">
        <v>1402</v>
      </c>
      <c r="B242" s="43" t="s">
        <v>493</v>
      </c>
      <c r="C242" s="44" t="s">
        <v>494</v>
      </c>
      <c r="D242" s="45" t="s">
        <v>495</v>
      </c>
      <c r="E242" s="46" t="s">
        <v>496</v>
      </c>
      <c r="F242" s="46" t="s">
        <v>497</v>
      </c>
      <c r="G242" s="42" t="s">
        <v>32</v>
      </c>
      <c r="H242" s="48">
        <v>181.1</v>
      </c>
      <c r="I242" s="92"/>
      <c r="J242" s="49">
        <v>156.34</v>
      </c>
      <c r="K242" s="50">
        <f t="shared" si="8"/>
        <v>0</v>
      </c>
      <c r="L242" s="51">
        <f t="shared" si="9"/>
        <v>0</v>
      </c>
      <c r="M242" s="100">
        <v>2</v>
      </c>
    </row>
    <row r="243" spans="1:13" ht="22.5">
      <c r="A243" s="37">
        <v>1404</v>
      </c>
      <c r="B243" s="43" t="s">
        <v>498</v>
      </c>
      <c r="C243" s="44" t="s">
        <v>494</v>
      </c>
      <c r="D243" s="45" t="s">
        <v>499</v>
      </c>
      <c r="E243" s="46" t="s">
        <v>496</v>
      </c>
      <c r="F243" s="46" t="s">
        <v>500</v>
      </c>
      <c r="G243" s="42" t="s">
        <v>32</v>
      </c>
      <c r="H243" s="48">
        <v>361</v>
      </c>
      <c r="I243" s="92"/>
      <c r="J243" s="49">
        <v>311.65</v>
      </c>
      <c r="K243" s="50">
        <f t="shared" si="8"/>
        <v>0</v>
      </c>
      <c r="L243" s="51">
        <f t="shared" si="9"/>
        <v>0</v>
      </c>
      <c r="M243" s="100">
        <v>2</v>
      </c>
    </row>
    <row r="244" spans="1:13" ht="45">
      <c r="A244" s="37">
        <v>1405</v>
      </c>
      <c r="B244" s="43" t="s">
        <v>501</v>
      </c>
      <c r="C244" s="44" t="s">
        <v>502</v>
      </c>
      <c r="D244" s="45" t="s">
        <v>503</v>
      </c>
      <c r="E244" s="46" t="s">
        <v>504</v>
      </c>
      <c r="F244" s="46" t="s">
        <v>505</v>
      </c>
      <c r="G244" s="42" t="s">
        <v>32</v>
      </c>
      <c r="H244" s="48">
        <v>4136.5</v>
      </c>
      <c r="I244" s="92"/>
      <c r="J244" s="49">
        <v>3985.93</v>
      </c>
      <c r="K244" s="50">
        <f t="shared" si="8"/>
        <v>0</v>
      </c>
      <c r="L244" s="51">
        <f t="shared" si="9"/>
        <v>0</v>
      </c>
      <c r="M244" s="100">
        <v>2</v>
      </c>
    </row>
    <row r="245" spans="1:13" ht="45">
      <c r="A245" s="37">
        <v>1408</v>
      </c>
      <c r="B245" s="43" t="s">
        <v>506</v>
      </c>
      <c r="C245" s="44" t="s">
        <v>502</v>
      </c>
      <c r="D245" s="45" t="s">
        <v>507</v>
      </c>
      <c r="E245" s="46" t="s">
        <v>508</v>
      </c>
      <c r="F245" s="46" t="s">
        <v>509</v>
      </c>
      <c r="G245" s="42" t="s">
        <v>32</v>
      </c>
      <c r="H245" s="48">
        <v>129.5</v>
      </c>
      <c r="I245" s="92"/>
      <c r="J245" s="49">
        <v>126.68</v>
      </c>
      <c r="K245" s="50">
        <f t="shared" si="8"/>
        <v>0</v>
      </c>
      <c r="L245" s="51">
        <f t="shared" si="9"/>
        <v>0</v>
      </c>
      <c r="M245" s="100">
        <v>3</v>
      </c>
    </row>
    <row r="246" spans="1:13" ht="45">
      <c r="A246" s="37">
        <v>1409</v>
      </c>
      <c r="B246" s="43" t="s">
        <v>510</v>
      </c>
      <c r="C246" s="44" t="s">
        <v>502</v>
      </c>
      <c r="D246" s="45" t="s">
        <v>511</v>
      </c>
      <c r="E246" s="46" t="s">
        <v>508</v>
      </c>
      <c r="F246" s="46" t="s">
        <v>509</v>
      </c>
      <c r="G246" s="42" t="s">
        <v>32</v>
      </c>
      <c r="H246" s="48">
        <v>129.5</v>
      </c>
      <c r="I246" s="92"/>
      <c r="J246" s="49">
        <v>126.68</v>
      </c>
      <c r="K246" s="50">
        <f t="shared" si="8"/>
        <v>0</v>
      </c>
      <c r="L246" s="51">
        <f t="shared" si="9"/>
        <v>0</v>
      </c>
      <c r="M246" s="100">
        <v>3</v>
      </c>
    </row>
    <row r="247" spans="1:13" ht="45">
      <c r="A247" s="37">
        <v>1410</v>
      </c>
      <c r="B247" s="43" t="s">
        <v>512</v>
      </c>
      <c r="C247" s="44" t="s">
        <v>502</v>
      </c>
      <c r="D247" s="45" t="s">
        <v>513</v>
      </c>
      <c r="E247" s="46" t="s">
        <v>508</v>
      </c>
      <c r="F247" s="46" t="s">
        <v>509</v>
      </c>
      <c r="G247" s="42" t="s">
        <v>32</v>
      </c>
      <c r="H247" s="48">
        <v>129.5</v>
      </c>
      <c r="I247" s="92"/>
      <c r="J247" s="49">
        <v>126.68</v>
      </c>
      <c r="K247" s="50">
        <f t="shared" si="8"/>
        <v>0</v>
      </c>
      <c r="L247" s="51">
        <f t="shared" si="9"/>
        <v>0</v>
      </c>
      <c r="M247" s="100">
        <v>3</v>
      </c>
    </row>
    <row r="248" spans="1:13" ht="45">
      <c r="A248" s="37">
        <v>1411</v>
      </c>
      <c r="B248" s="43" t="s">
        <v>514</v>
      </c>
      <c r="C248" s="44" t="s">
        <v>502</v>
      </c>
      <c r="D248" s="45" t="s">
        <v>515</v>
      </c>
      <c r="E248" s="46" t="s">
        <v>508</v>
      </c>
      <c r="F248" s="46" t="s">
        <v>509</v>
      </c>
      <c r="G248" s="42" t="s">
        <v>32</v>
      </c>
      <c r="H248" s="48">
        <v>129.5</v>
      </c>
      <c r="I248" s="92"/>
      <c r="J248" s="49">
        <v>126.68</v>
      </c>
      <c r="K248" s="50">
        <f t="shared" si="8"/>
        <v>0</v>
      </c>
      <c r="L248" s="51">
        <f t="shared" si="9"/>
        <v>0</v>
      </c>
      <c r="M248" s="100">
        <v>3</v>
      </c>
    </row>
    <row r="249" spans="1:13" ht="19.5" customHeight="1">
      <c r="A249" s="104" t="s">
        <v>516</v>
      </c>
      <c r="B249" s="105"/>
      <c r="C249" s="105"/>
      <c r="D249" s="105"/>
      <c r="E249" s="105"/>
      <c r="F249" s="105"/>
      <c r="G249" s="105"/>
      <c r="H249" s="105"/>
      <c r="I249" s="105"/>
      <c r="J249" s="106"/>
      <c r="K249" s="94">
        <f>SUM(K7:K248)</f>
        <v>0</v>
      </c>
      <c r="L249" s="95">
        <f>SUM(L7:L248)</f>
        <v>0</v>
      </c>
      <c r="M249" s="101">
        <f>AVERAGE(specifikacija!M7:M248)</f>
        <v>3.5785123966942147</v>
      </c>
    </row>
    <row r="250" spans="1:12" ht="19.5" customHeight="1">
      <c r="A250" s="104" t="s">
        <v>517</v>
      </c>
      <c r="B250" s="105"/>
      <c r="C250" s="105"/>
      <c r="D250" s="105"/>
      <c r="E250" s="105"/>
      <c r="F250" s="105"/>
      <c r="G250" s="105"/>
      <c r="H250" s="105"/>
      <c r="I250" s="105"/>
      <c r="J250" s="106"/>
      <c r="K250" s="94">
        <f>SUM(K7:K241)*0.1+SUM(K242:K248)*0.2</f>
        <v>0</v>
      </c>
      <c r="L250" s="95">
        <f>SUM(L7:L241)*0.1+SUM(L242:L248)*0.2</f>
        <v>0</v>
      </c>
    </row>
    <row r="251" spans="1:12" ht="19.5" customHeight="1">
      <c r="A251" s="104" t="s">
        <v>518</v>
      </c>
      <c r="B251" s="105"/>
      <c r="C251" s="105"/>
      <c r="D251" s="105"/>
      <c r="E251" s="105"/>
      <c r="F251" s="105"/>
      <c r="G251" s="105"/>
      <c r="H251" s="105"/>
      <c r="I251" s="105"/>
      <c r="J251" s="106"/>
      <c r="K251" s="96">
        <f>K249+K250</f>
        <v>0</v>
      </c>
      <c r="L251" s="97">
        <f>L249+L250</f>
        <v>0</v>
      </c>
    </row>
  </sheetData>
  <sheetProtection/>
  <mergeCells count="5">
    <mergeCell ref="A2:M2"/>
    <mergeCell ref="A3:M3"/>
    <mergeCell ref="A249:J249"/>
    <mergeCell ref="A250:J250"/>
    <mergeCell ref="A251:J251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5" t="s">
        <v>2</v>
      </c>
      <c r="C2" s="25"/>
      <c r="D2" s="25"/>
      <c r="E2" s="26" t="s">
        <v>520</v>
      </c>
    </row>
    <row r="4" ht="15" thickBot="1"/>
    <row r="5" spans="2:7" ht="36.75" thickBot="1">
      <c r="B5" s="3" t="s">
        <v>3</v>
      </c>
      <c r="C5" s="4" t="s">
        <v>48</v>
      </c>
      <c r="E5" s="20" t="s">
        <v>20</v>
      </c>
      <c r="F5" s="21" t="s">
        <v>21</v>
      </c>
      <c r="G5" s="22" t="s">
        <v>22</v>
      </c>
    </row>
    <row r="6" spans="2:7" ht="15" thickBot="1">
      <c r="B6" s="5"/>
      <c r="C6" s="6"/>
      <c r="E6" s="10">
        <f>SUM(specifikacija!K249)</f>
        <v>0</v>
      </c>
      <c r="F6" s="99">
        <f>specifikacija!L249</f>
        <v>0</v>
      </c>
      <c r="G6" s="98">
        <f>specifikacija!L251</f>
        <v>0</v>
      </c>
    </row>
    <row r="7" spans="2:7" ht="36.75" thickBot="1">
      <c r="B7" s="3" t="s">
        <v>4</v>
      </c>
      <c r="C7" s="7" t="s">
        <v>17</v>
      </c>
      <c r="E7" s="107" t="s">
        <v>23</v>
      </c>
      <c r="F7" s="108"/>
      <c r="G7" s="109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101">
        <f>AVERAGE(specifikacija!M7:M248)</f>
        <v>3.5785123966942147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49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18" t="s">
        <v>16</v>
      </c>
      <c r="C17" s="19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47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2021-03-24T08:51:25Z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