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hoenix Pharma  - specifikacija" sheetId="1" r:id="rId1"/>
  </sheets>
  <definedNames>
    <definedName name="_Hlk72402682" localSheetId="0">'Phoenix Pharma  - specifikacija'!$B$7</definedName>
    <definedName name="_Hlk72402692" localSheetId="0">'Phoenix Pharma  - specifikacija'!$D$7</definedName>
  </definedNames>
  <calcPr fullCalcOnLoad="1"/>
</workbook>
</file>

<file path=xl/sharedStrings.xml><?xml version="1.0" encoding="utf-8"?>
<sst xmlns="http://schemas.openxmlformats.org/spreadsheetml/2006/main" count="56" uniqueCount="45">
  <si>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</si>
  <si>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</si>
  <si>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</si>
  <si>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</si>
  <si>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</si>
  <si>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</si>
  <si>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</si>
  <si>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</si>
  <si>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</si>
  <si>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</si>
  <si>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</si>
  <si>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rastvor za injekciju</t>
  </si>
  <si>
    <t>ampula</t>
  </si>
  <si>
    <t xml:space="preserve">Phoenix Pharma doo </t>
  </si>
  <si>
    <t>fitomenadion (vitamin K1) 10 mg</t>
  </si>
  <si>
    <t>fitomenadion (vitamin K1) 2 mg</t>
  </si>
  <si>
    <t>Rituksimab sa natrijum-citratom, dihidrat i natrijum-hidroksidom</t>
  </si>
  <si>
    <t>0050970</t>
  </si>
  <si>
    <t>0050974</t>
  </si>
  <si>
    <t>0014140</t>
  </si>
  <si>
    <t>0014141</t>
  </si>
  <si>
    <t>KONAKION MM</t>
  </si>
  <si>
    <t>MABTHERA</t>
  </si>
  <si>
    <t>Cheplapharm Arzneimittel GMBH</t>
  </si>
  <si>
    <t>F. Hoffmann-La Roche Ltd.,ROCHE DIAGNOSTICS GMBH,ROCHE PHARMA AG</t>
  </si>
  <si>
    <t>10 mg/ml</t>
  </si>
  <si>
    <t>100 mg</t>
  </si>
  <si>
    <t>koncentrat za rastvor za injekciju/</t>
  </si>
  <si>
    <t>bočica</t>
  </si>
  <si>
    <t>Укупно за партију 3:</t>
  </si>
  <si>
    <t>trastuzumab 440 mg</t>
  </si>
  <si>
    <t>trastuzumab 600mg</t>
  </si>
  <si>
    <t>HERCEPTIN ◊</t>
  </si>
  <si>
    <t>F. Hoffmann-La Roche Ltd.</t>
  </si>
  <si>
    <t>prašak i rastvarač za koncentrat za rastvor za infuziju</t>
  </si>
  <si>
    <t>bočica staklena</t>
  </si>
  <si>
    <t>Укупно за партију 4:</t>
  </si>
  <si>
    <t>ПРИЛОГ 1 УГОВОРА - СПЕЦИФИКАЦИЈА ЛЕКОВА СА ЦЕНАМА</t>
  </si>
  <si>
    <t>УКУПНА ВРЕДНОСТ БЕЗ ПДВ-а</t>
  </si>
  <si>
    <t>ИЗНОС ПДВ-а (10%)</t>
  </si>
  <si>
    <t>УКУПНА ВРЕДНОСТ СА ПДВ-ом</t>
  </si>
  <si>
    <t>2 mg/
0.2 ml</t>
  </si>
  <si>
    <t>500 mg</t>
  </si>
  <si>
    <t xml:space="preserve">
440mg</t>
  </si>
  <si>
    <t>600mg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</si>
</sst>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7" borderId="19" xfId="0" applyFont="1" applyFill="1" applyBorder="1" applyAlignment="1">
      <alignment horizontal="right" vertical="center" wrapText="1"/>
    </xf>
    <xf numFmtId="0" fontId="45" fillId="7" borderId="20" xfId="0" applyFont="1" applyFill="1" applyBorder="1" applyAlignment="1">
      <alignment horizontal="right" vertical="center" wrapText="1"/>
    </xf>
    <xf numFmtId="4" fontId="45" fillId="7" borderId="21" xfId="0" applyNumberFormat="1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49" fontId="45" fillId="34" borderId="23" xfId="0" applyNumberFormat="1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3" fillId="34" borderId="23" xfId="56" applyNumberFormat="1" applyFont="1" applyFill="1" applyBorder="1" applyAlignment="1">
      <alignment horizontal="center" vertical="center" wrapText="1"/>
      <protection/>
    </xf>
    <xf numFmtId="4" fontId="45" fillId="34" borderId="24" xfId="0" applyNumberFormat="1" applyFont="1" applyFill="1" applyBorder="1" applyAlignment="1">
      <alignment horizontal="center" vertical="center" wrapText="1"/>
    </xf>
    <xf numFmtId="4" fontId="45" fillId="7" borderId="25" xfId="0" applyNumberFormat="1" applyFont="1" applyFill="1" applyBorder="1" applyAlignment="1">
      <alignment horizontal="center" vertical="center" wrapText="1"/>
    </xf>
    <xf numFmtId="0" fontId="45" fillId="7" borderId="26" xfId="0" applyFont="1" applyFill="1" applyBorder="1" applyAlignment="1">
      <alignment horizontal="center" vertical="center" wrapText="1"/>
    </xf>
    <xf numFmtId="0" fontId="45" fillId="7" borderId="2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zoomScalePageLayoutView="0" workbookViewId="0" topLeftCell="A4">
      <selection activeCell="A12" sqref="A12:J12"/>
    </sheetView>
  </sheetViews>
  <sheetFormatPr defaultColWidth="9.140625" defaultRowHeight="15"/>
  <cols>
    <col min="1" max="1" width="8.421875" style="1" customWidth="1"/>
    <col min="2" max="2" width="21.7109375" style="1" customWidth="1"/>
    <col min="3" max="3" width="16.140625" style="2" customWidth="1"/>
    <col min="4" max="4" width="23.28125" style="1" customWidth="1"/>
    <col min="5" max="6" width="21.8515625" style="1" customWidth="1"/>
    <col min="7" max="7" width="13.28125" style="1" customWidth="1"/>
    <col min="8" max="8" width="15.421875" style="1" customWidth="1"/>
    <col min="9" max="9" width="12.421875" style="1" customWidth="1"/>
    <col min="10" max="10" width="17.8515625" style="1" customWidth="1"/>
    <col min="11" max="11" width="25.421875" style="1" customWidth="1"/>
    <col min="12" max="16384" width="9.140625" style="1" customWidth="1"/>
  </cols>
  <sheetData>
    <row r="1" spans="1:11" ht="34.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4.7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12.75" thickBot="1"/>
    <row r="4" spans="1:11" s="3" customFormat="1" ht="51.75" thickBot="1">
      <c r="A4" s="36" t="s">
        <v>7</v>
      </c>
      <c r="B4" s="37" t="s">
        <v>5</v>
      </c>
      <c r="C4" s="38" t="s">
        <v>0</v>
      </c>
      <c r="D4" s="39" t="s">
        <v>6</v>
      </c>
      <c r="E4" s="39" t="s">
        <v>2</v>
      </c>
      <c r="F4" s="39" t="s">
        <v>1</v>
      </c>
      <c r="G4" s="39" t="s">
        <v>8</v>
      </c>
      <c r="H4" s="40" t="s">
        <v>3</v>
      </c>
      <c r="I4" s="39" t="s">
        <v>9</v>
      </c>
      <c r="J4" s="39" t="s">
        <v>10</v>
      </c>
      <c r="K4" s="41" t="s">
        <v>4</v>
      </c>
    </row>
    <row r="5" spans="1:11" ht="48" customHeight="1" thickBot="1">
      <c r="A5" s="4">
        <v>1</v>
      </c>
      <c r="B5" s="5" t="s">
        <v>14</v>
      </c>
      <c r="C5" s="6" t="s">
        <v>17</v>
      </c>
      <c r="D5" s="7" t="s">
        <v>21</v>
      </c>
      <c r="E5" s="8" t="s">
        <v>23</v>
      </c>
      <c r="F5" s="8" t="s">
        <v>11</v>
      </c>
      <c r="G5" s="8" t="s">
        <v>25</v>
      </c>
      <c r="H5" s="8" t="s">
        <v>12</v>
      </c>
      <c r="I5" s="9"/>
      <c r="J5" s="8">
        <v>139.88</v>
      </c>
      <c r="K5" s="10">
        <f>I5*J5</f>
        <v>0</v>
      </c>
    </row>
    <row r="6" spans="1:11" ht="46.5" customHeight="1" thickBot="1">
      <c r="A6" s="4">
        <v>2</v>
      </c>
      <c r="B6" s="5" t="s">
        <v>15</v>
      </c>
      <c r="C6" s="6" t="s">
        <v>18</v>
      </c>
      <c r="D6" s="7" t="s">
        <v>21</v>
      </c>
      <c r="E6" s="8" t="s">
        <v>23</v>
      </c>
      <c r="F6" s="8" t="s">
        <v>11</v>
      </c>
      <c r="G6" s="8" t="s">
        <v>41</v>
      </c>
      <c r="H6" s="8" t="s">
        <v>12</v>
      </c>
      <c r="I6" s="9"/>
      <c r="J6" s="8">
        <v>186.5</v>
      </c>
      <c r="K6" s="10">
        <f>I6*J6</f>
        <v>0</v>
      </c>
    </row>
    <row r="7" spans="1:11" ht="63.75">
      <c r="A7" s="24">
        <v>3</v>
      </c>
      <c r="B7" s="29" t="s">
        <v>16</v>
      </c>
      <c r="C7" s="11" t="s">
        <v>19</v>
      </c>
      <c r="D7" s="12" t="s">
        <v>22</v>
      </c>
      <c r="E7" s="22" t="s">
        <v>24</v>
      </c>
      <c r="F7" s="31" t="s">
        <v>27</v>
      </c>
      <c r="G7" s="22" t="s">
        <v>26</v>
      </c>
      <c r="H7" s="22" t="s">
        <v>28</v>
      </c>
      <c r="I7" s="22"/>
      <c r="J7" s="13">
        <v>16815.05</v>
      </c>
      <c r="K7" s="14">
        <f>I7*J7</f>
        <v>0</v>
      </c>
    </row>
    <row r="8" spans="1:11" ht="64.5" thickBot="1">
      <c r="A8" s="25"/>
      <c r="B8" s="30"/>
      <c r="C8" s="15" t="s">
        <v>20</v>
      </c>
      <c r="D8" s="16" t="s">
        <v>22</v>
      </c>
      <c r="E8" s="23" t="s">
        <v>24</v>
      </c>
      <c r="F8" s="32"/>
      <c r="G8" s="23" t="s">
        <v>42</v>
      </c>
      <c r="H8" s="23" t="s">
        <v>28</v>
      </c>
      <c r="I8" s="23"/>
      <c r="J8" s="17">
        <v>83984.1</v>
      </c>
      <c r="K8" s="18">
        <f>I8*J8</f>
        <v>0</v>
      </c>
    </row>
    <row r="9" spans="1:11" ht="26.25" customHeight="1" thickBot="1">
      <c r="A9" s="43" t="s">
        <v>29</v>
      </c>
      <c r="B9" s="44"/>
      <c r="C9" s="44"/>
      <c r="D9" s="44"/>
      <c r="E9" s="44"/>
      <c r="F9" s="44"/>
      <c r="G9" s="44"/>
      <c r="H9" s="44"/>
      <c r="I9" s="44"/>
      <c r="J9" s="44"/>
      <c r="K9" s="42">
        <f>K7+K8</f>
        <v>0</v>
      </c>
    </row>
    <row r="10" spans="1:11" ht="59.25" customHeight="1">
      <c r="A10" s="24">
        <v>4</v>
      </c>
      <c r="B10" s="19" t="s">
        <v>30</v>
      </c>
      <c r="C10" s="22">
        <v>39345</v>
      </c>
      <c r="D10" s="22" t="s">
        <v>32</v>
      </c>
      <c r="E10" s="12" t="s">
        <v>33</v>
      </c>
      <c r="F10" s="12" t="s">
        <v>34</v>
      </c>
      <c r="G10" s="22" t="s">
        <v>43</v>
      </c>
      <c r="H10" s="22" t="s">
        <v>28</v>
      </c>
      <c r="I10" s="22"/>
      <c r="J10" s="13">
        <v>149043.5</v>
      </c>
      <c r="K10" s="14">
        <f>I10*J10</f>
        <v>0</v>
      </c>
    </row>
    <row r="11" spans="1:11" ht="57.75" customHeight="1" thickBot="1">
      <c r="A11" s="25"/>
      <c r="B11" s="20" t="s">
        <v>31</v>
      </c>
      <c r="C11" s="23">
        <v>39346</v>
      </c>
      <c r="D11" s="23" t="s">
        <v>32</v>
      </c>
      <c r="E11" s="16" t="s">
        <v>33</v>
      </c>
      <c r="F11" s="16" t="s">
        <v>11</v>
      </c>
      <c r="G11" s="23" t="s">
        <v>44</v>
      </c>
      <c r="H11" s="23" t="s">
        <v>35</v>
      </c>
      <c r="I11" s="23"/>
      <c r="J11" s="17">
        <v>136715</v>
      </c>
      <c r="K11" s="18">
        <f>I11*J11</f>
        <v>0</v>
      </c>
    </row>
    <row r="12" spans="1:11" ht="23.25" customHeight="1" thickBot="1">
      <c r="A12" s="33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5">
        <f>K10+K11</f>
        <v>0</v>
      </c>
    </row>
    <row r="13" spans="1:11" ht="22.5" customHeight="1" thickBot="1">
      <c r="A13" s="27" t="s">
        <v>38</v>
      </c>
      <c r="B13" s="28"/>
      <c r="C13" s="28"/>
      <c r="D13" s="28"/>
      <c r="E13" s="28"/>
      <c r="F13" s="28"/>
      <c r="G13" s="28"/>
      <c r="H13" s="28"/>
      <c r="I13" s="28"/>
      <c r="J13" s="28"/>
      <c r="K13" s="21">
        <f>K5+K6+K9+K12</f>
        <v>0</v>
      </c>
    </row>
    <row r="14" spans="1:11" ht="22.5" customHeight="1" thickBot="1">
      <c r="A14" s="27" t="s">
        <v>39</v>
      </c>
      <c r="B14" s="28"/>
      <c r="C14" s="28"/>
      <c r="D14" s="28"/>
      <c r="E14" s="28"/>
      <c r="F14" s="28"/>
      <c r="G14" s="28"/>
      <c r="H14" s="28"/>
      <c r="I14" s="28"/>
      <c r="J14" s="28"/>
      <c r="K14" s="21">
        <f>K13*0.1</f>
        <v>0</v>
      </c>
    </row>
    <row r="15" spans="1:11" ht="22.5" customHeight="1" thickBot="1">
      <c r="A15" s="27" t="s">
        <v>40</v>
      </c>
      <c r="B15" s="28"/>
      <c r="C15" s="28"/>
      <c r="D15" s="28"/>
      <c r="E15" s="28"/>
      <c r="F15" s="28"/>
      <c r="G15" s="28"/>
      <c r="H15" s="28"/>
      <c r="I15" s="28"/>
      <c r="J15" s="28"/>
      <c r="K15" s="21">
        <f>SUM(K13:K14)</f>
        <v>0</v>
      </c>
    </row>
    <row r="16" ht="18.75" customHeight="1"/>
  </sheetData>
  <sheetProtection/>
  <mergeCells count="11">
    <mergeCell ref="A9:J9"/>
    <mergeCell ref="A10:A11"/>
    <mergeCell ref="A12:J12"/>
    <mergeCell ref="A1:K1"/>
    <mergeCell ref="A2:K2"/>
    <mergeCell ref="A15:J15"/>
    <mergeCell ref="A14:J14"/>
    <mergeCell ref="A13:J13"/>
    <mergeCell ref="A7:A8"/>
    <mergeCell ref="B7:B8"/>
    <mergeCell ref="F7:F8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2021-08-06T10:34:48Z</dcterms:modified>
  <cp:category/>
  <cp:version/>
  <cp:contentType/>
  <cp:contentStatus/>
</cp:coreProperties>
</file>