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1\9. Lekovi sa Liste B i Liste D\OKVIRNI SPORAZUMI\16. Medicom nema SZB\"/>
    </mc:Choice>
  </mc:AlternateContent>
  <xr:revisionPtr revIDLastSave="0" documentId="13_ncr:1_{69526855-ABA0-427F-AC43-475C3B4BB9C7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N7" i="2" s="1"/>
  <c r="K8" i="2"/>
  <c r="M8" i="2" s="1"/>
  <c r="N8" i="2" s="1"/>
  <c r="K9" i="2"/>
  <c r="K10" i="2"/>
  <c r="M10" i="2" s="1"/>
  <c r="N10" i="2" s="1"/>
  <c r="K11" i="2"/>
  <c r="K12" i="2"/>
  <c r="K13" i="2"/>
  <c r="K6" i="2"/>
  <c r="N14" i="2" l="1"/>
  <c r="N16" i="2" s="1"/>
  <c r="M11" i="2"/>
  <c r="N11" i="2" s="1"/>
  <c r="M9" i="2"/>
  <c r="N9" i="2" s="1"/>
  <c r="M6" i="2"/>
  <c r="M13" i="2"/>
  <c r="N13" i="2" s="1"/>
  <c r="M12" i="2"/>
  <c r="N12" i="2" s="1"/>
  <c r="N6" i="2" l="1"/>
  <c r="N15" i="2"/>
</calcChain>
</file>

<file path=xl/sharedStrings.xml><?xml version="1.0" encoding="utf-8"?>
<sst xmlns="http://schemas.openxmlformats.org/spreadsheetml/2006/main" count="63" uniqueCount="36">
  <si>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</si>
  <si>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</si>
  <si>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</si>
  <si>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</si>
  <si>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</si>
  <si>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</si>
  <si>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</si>
  <si>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</si>
  <si>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</si>
  <si>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</si>
  <si>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</si>
  <si>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</si>
  <si>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</si>
  <si>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</si>
  <si>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</si>
  <si>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</si>
  <si>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ml</t>
  </si>
  <si>
    <t>100 ml (350 mg I/ml)</t>
  </si>
  <si>
    <t>200 ml (350 mg I/ml)</t>
  </si>
  <si>
    <t>500 ml (350 mg I/ml)</t>
  </si>
  <si>
    <t>УКУПНА ВРЕДНОСТ СА ПДВ-ом:</t>
  </si>
  <si>
    <t>Количина</t>
  </si>
  <si>
    <t>Medicom d.o.o.</t>
  </si>
  <si>
    <t>joversol 300 mg I/ml, 50 ml i 100 ml</t>
  </si>
  <si>
    <t xml:space="preserve">Optiray 300 Joversol </t>
  </si>
  <si>
    <t xml:space="preserve">Liebel - Flarsheim Canada SAD i GUERBET IRELAND ULC </t>
  </si>
  <si>
    <t>rastvor za injekciju i infuziju</t>
  </si>
  <si>
    <t>50 ml (300 mg I/ml) (63.6%)</t>
  </si>
  <si>
    <t>100 ml (300 mg I/ml)</t>
  </si>
  <si>
    <t>joversol 300 mg I/ml, 200 ml i 500 ml</t>
  </si>
  <si>
    <t>200 ml (300 mg I/ml)</t>
  </si>
  <si>
    <t>500 ml (300 mg I/ml)</t>
  </si>
  <si>
    <t>joversol 350 mg I/ml, 50 ml i 100 ml</t>
  </si>
  <si>
    <t xml:space="preserve">Optiray 350 Joversol </t>
  </si>
  <si>
    <t>50 ml (350 mg I/ml) (74.1%)</t>
  </si>
  <si>
    <t>joversol 350 mg I/ml, 200 ml i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</si>
</sst>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</cellStyleXfs>
  <cellXfs count="17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quotePrefix="1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3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5"/>
  <sheetViews>
    <sheetView tabSelected="1" workbookViewId="0">
      <selection activeCell="A4" sqref="A4:A5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0.100000000000001" customHeight="1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4" spans="1:14" ht="33.75" customHeight="1" x14ac:dyDescent="0.25">
      <c r="A4" s="8" t="s">
        <v>4</v>
      </c>
      <c r="B4" s="8" t="s">
        <v>0</v>
      </c>
      <c r="C4" s="8" t="s">
        <v>1</v>
      </c>
      <c r="D4" s="8" t="s">
        <v>5</v>
      </c>
      <c r="E4" s="8" t="s">
        <v>6</v>
      </c>
      <c r="F4" s="8" t="s">
        <v>2</v>
      </c>
      <c r="G4" s="8" t="s">
        <v>9</v>
      </c>
      <c r="H4" s="8" t="s">
        <v>7</v>
      </c>
      <c r="I4" s="8" t="s">
        <v>21</v>
      </c>
      <c r="J4" s="8" t="s">
        <v>8</v>
      </c>
      <c r="K4" s="8" t="s">
        <v>3</v>
      </c>
      <c r="L4" s="8" t="s">
        <v>10</v>
      </c>
      <c r="M4" s="8" t="s">
        <v>11</v>
      </c>
      <c r="N4" s="16" t="s">
        <v>12</v>
      </c>
    </row>
    <row r="5" spans="1:14" ht="1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6"/>
    </row>
    <row r="6" spans="1:14" ht="36" x14ac:dyDescent="0.25">
      <c r="A6" s="13">
        <v>381</v>
      </c>
      <c r="B6" s="14" t="s">
        <v>23</v>
      </c>
      <c r="C6" s="6">
        <v>199406</v>
      </c>
      <c r="D6" s="5" t="s">
        <v>24</v>
      </c>
      <c r="E6" s="5" t="s">
        <v>25</v>
      </c>
      <c r="F6" s="5" t="s">
        <v>26</v>
      </c>
      <c r="G6" s="5" t="s">
        <v>27</v>
      </c>
      <c r="H6" s="5" t="s">
        <v>16</v>
      </c>
      <c r="I6" s="7"/>
      <c r="J6" s="5">
        <v>25.5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ht="36" x14ac:dyDescent="0.25">
      <c r="A7" s="13"/>
      <c r="B7" s="14"/>
      <c r="C7" s="6">
        <v>199413</v>
      </c>
      <c r="D7" s="5" t="s">
        <v>24</v>
      </c>
      <c r="E7" s="5" t="s">
        <v>25</v>
      </c>
      <c r="F7" s="5" t="s">
        <v>26</v>
      </c>
      <c r="G7" s="5" t="s">
        <v>28</v>
      </c>
      <c r="H7" s="5" t="s">
        <v>16</v>
      </c>
      <c r="I7" s="7"/>
      <c r="J7" s="5">
        <v>25.49</v>
      </c>
      <c r="K7" s="3">
        <f t="shared" ref="K7:K13" si="0">I7*J7</f>
        <v>0</v>
      </c>
      <c r="L7" s="4">
        <v>0.1</v>
      </c>
      <c r="M7" s="3">
        <f t="shared" ref="M7:M13" si="1">K7*L7</f>
        <v>0</v>
      </c>
      <c r="N7" s="3">
        <f t="shared" ref="N7:N13" si="2">K7+M7</f>
        <v>0</v>
      </c>
    </row>
    <row r="8" spans="1:14" ht="36" x14ac:dyDescent="0.25">
      <c r="A8" s="13">
        <v>382</v>
      </c>
      <c r="B8" s="14" t="s">
        <v>29</v>
      </c>
      <c r="C8" s="6">
        <v>199415</v>
      </c>
      <c r="D8" s="5" t="s">
        <v>24</v>
      </c>
      <c r="E8" s="5" t="s">
        <v>25</v>
      </c>
      <c r="F8" s="5" t="s">
        <v>26</v>
      </c>
      <c r="G8" s="5" t="s">
        <v>30</v>
      </c>
      <c r="H8" s="5" t="s">
        <v>16</v>
      </c>
      <c r="I8" s="7"/>
      <c r="J8" s="5">
        <v>16.5</v>
      </c>
      <c r="K8" s="3">
        <f t="shared" si="0"/>
        <v>0</v>
      </c>
      <c r="L8" s="4">
        <v>0.1</v>
      </c>
      <c r="M8" s="3">
        <f t="shared" si="1"/>
        <v>0</v>
      </c>
      <c r="N8" s="3">
        <f t="shared" si="2"/>
        <v>0</v>
      </c>
    </row>
    <row r="9" spans="1:14" ht="36" x14ac:dyDescent="0.25">
      <c r="A9" s="13"/>
      <c r="B9" s="14"/>
      <c r="C9" s="6">
        <v>199416</v>
      </c>
      <c r="D9" s="5" t="s">
        <v>24</v>
      </c>
      <c r="E9" s="5" t="s">
        <v>25</v>
      </c>
      <c r="F9" s="5" t="s">
        <v>26</v>
      </c>
      <c r="G9" s="5" t="s">
        <v>31</v>
      </c>
      <c r="H9" s="5" t="s">
        <v>16</v>
      </c>
      <c r="I9" s="7"/>
      <c r="J9" s="5">
        <v>16.440000000000001</v>
      </c>
      <c r="K9" s="3">
        <f t="shared" si="0"/>
        <v>0</v>
      </c>
      <c r="L9" s="4">
        <v>0.1</v>
      </c>
      <c r="M9" s="3">
        <f t="shared" si="1"/>
        <v>0</v>
      </c>
      <c r="N9" s="3">
        <f t="shared" si="2"/>
        <v>0</v>
      </c>
    </row>
    <row r="10" spans="1:14" ht="36" x14ac:dyDescent="0.25">
      <c r="A10" s="13">
        <v>383</v>
      </c>
      <c r="B10" s="14" t="s">
        <v>32</v>
      </c>
      <c r="C10" s="6">
        <v>199407</v>
      </c>
      <c r="D10" s="5" t="s">
        <v>33</v>
      </c>
      <c r="E10" s="5" t="s">
        <v>25</v>
      </c>
      <c r="F10" s="5" t="s">
        <v>26</v>
      </c>
      <c r="G10" s="5" t="s">
        <v>34</v>
      </c>
      <c r="H10" s="5" t="s">
        <v>16</v>
      </c>
      <c r="I10" s="7"/>
      <c r="J10" s="5">
        <v>25.5</v>
      </c>
      <c r="K10" s="3">
        <f t="shared" si="0"/>
        <v>0</v>
      </c>
      <c r="L10" s="4">
        <v>0.1</v>
      </c>
      <c r="M10" s="3">
        <f t="shared" si="1"/>
        <v>0</v>
      </c>
      <c r="N10" s="3">
        <f t="shared" si="2"/>
        <v>0</v>
      </c>
    </row>
    <row r="11" spans="1:14" ht="36" x14ac:dyDescent="0.25">
      <c r="A11" s="13"/>
      <c r="B11" s="14"/>
      <c r="C11" s="6">
        <v>199408</v>
      </c>
      <c r="D11" s="5" t="s">
        <v>33</v>
      </c>
      <c r="E11" s="5" t="s">
        <v>25</v>
      </c>
      <c r="F11" s="5" t="s">
        <v>26</v>
      </c>
      <c r="G11" s="5" t="s">
        <v>17</v>
      </c>
      <c r="H11" s="5" t="s">
        <v>16</v>
      </c>
      <c r="I11" s="7"/>
      <c r="J11" s="5">
        <v>25.3</v>
      </c>
      <c r="K11" s="3">
        <f t="shared" si="0"/>
        <v>0</v>
      </c>
      <c r="L11" s="4">
        <v>0.1</v>
      </c>
      <c r="M11" s="3">
        <f t="shared" si="1"/>
        <v>0</v>
      </c>
      <c r="N11" s="3">
        <f t="shared" si="2"/>
        <v>0</v>
      </c>
    </row>
    <row r="12" spans="1:14" ht="36" x14ac:dyDescent="0.25">
      <c r="A12" s="13">
        <v>384</v>
      </c>
      <c r="B12" s="14" t="s">
        <v>35</v>
      </c>
      <c r="C12" s="6">
        <v>199409</v>
      </c>
      <c r="D12" s="5" t="s">
        <v>33</v>
      </c>
      <c r="E12" s="5" t="s">
        <v>25</v>
      </c>
      <c r="F12" s="5" t="s">
        <v>26</v>
      </c>
      <c r="G12" s="5" t="s">
        <v>18</v>
      </c>
      <c r="H12" s="5" t="s">
        <v>16</v>
      </c>
      <c r="I12" s="7"/>
      <c r="J12" s="5">
        <v>18.350000000000001</v>
      </c>
      <c r="K12" s="3">
        <f t="shared" si="0"/>
        <v>0</v>
      </c>
      <c r="L12" s="4">
        <v>0.1</v>
      </c>
      <c r="M12" s="3">
        <f t="shared" si="1"/>
        <v>0</v>
      </c>
      <c r="N12" s="3">
        <f t="shared" si="2"/>
        <v>0</v>
      </c>
    </row>
    <row r="13" spans="1:14" ht="36" x14ac:dyDescent="0.25">
      <c r="A13" s="13"/>
      <c r="B13" s="14"/>
      <c r="C13" s="6">
        <v>199410</v>
      </c>
      <c r="D13" s="5" t="s">
        <v>33</v>
      </c>
      <c r="E13" s="5" t="s">
        <v>25</v>
      </c>
      <c r="F13" s="5" t="s">
        <v>26</v>
      </c>
      <c r="G13" s="5" t="s">
        <v>19</v>
      </c>
      <c r="H13" s="5" t="s">
        <v>16</v>
      </c>
      <c r="I13" s="7"/>
      <c r="J13" s="5">
        <v>18.3</v>
      </c>
      <c r="K13" s="3">
        <f t="shared" si="0"/>
        <v>0</v>
      </c>
      <c r="L13" s="4">
        <v>0.1</v>
      </c>
      <c r="M13" s="3">
        <f t="shared" si="1"/>
        <v>0</v>
      </c>
      <c r="N13" s="3">
        <f t="shared" si="2"/>
        <v>0</v>
      </c>
    </row>
    <row r="14" spans="1:14" x14ac:dyDescent="0.25">
      <c r="A14" s="10" t="s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  <c r="N14" s="2">
        <f>SUM(K6:K13)</f>
        <v>0</v>
      </c>
    </row>
    <row r="15" spans="1:14" x14ac:dyDescent="0.25">
      <c r="A15" s="10" t="s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  <c r="N15" s="2">
        <f>SUM(M6:M13)</f>
        <v>0</v>
      </c>
    </row>
    <row r="16" spans="1:14" x14ac:dyDescent="0.25">
      <c r="A16" s="10" t="s">
        <v>20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2">
        <f>N14*1.1</f>
        <v>0</v>
      </c>
    </row>
    <row r="25" spans="14:14" x14ac:dyDescent="0.25">
      <c r="N25" s="1"/>
    </row>
  </sheetData>
  <mergeCells count="27">
    <mergeCell ref="A16:M16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A14:M14"/>
    <mergeCell ref="A15:M15"/>
    <mergeCell ref="A6:A7"/>
    <mergeCell ref="B6:B7"/>
    <mergeCell ref="A8:A9"/>
    <mergeCell ref="B8:B9"/>
    <mergeCell ref="A10:A11"/>
    <mergeCell ref="B10:B11"/>
    <mergeCell ref="A12:A13"/>
    <mergeCell ref="B12:B13"/>
  </mergeCells>
  <pageMargins left="0" right="0" top="0.75" bottom="0.75" header="0.3" footer="0.3"/>
  <pageSetup paperSize="9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2021-10-28T13:28:59Z</cp:lastPrinted>
  <dcterms:created xsi:type="dcterms:W3CDTF">2021-08-30T13:00:38Z</dcterms:created>
  <dcterms:modified xsi:type="dcterms:W3CDTF">2021-10-28T13:29:02Z</dcterms:modified>
</cp:coreProperties>
</file>