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2\razno\sniženje cene 3103\B prilozi ugovora izmena 31.3\"/>
    </mc:Choice>
  </mc:AlternateContent>
  <xr:revisionPtr revIDLastSave="0" documentId="8_{5A916132-1371-426D-B97D-3F7E044419FC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M9" i="2" s="1"/>
  <c r="K10" i="2"/>
  <c r="M10" i="2" s="1"/>
  <c r="N10" i="2" s="1"/>
  <c r="K11" i="2"/>
  <c r="M11" i="2" s="1"/>
  <c r="K12" i="2"/>
  <c r="M12" i="2" s="1"/>
  <c r="K13" i="2"/>
  <c r="M13" i="2" s="1"/>
  <c r="K14" i="2"/>
  <c r="K15" i="2"/>
  <c r="N15" i="2" s="1"/>
  <c r="M15" i="2"/>
  <c r="K16" i="2"/>
  <c r="M16" i="2" s="1"/>
  <c r="N16" i="2" s="1"/>
  <c r="K17" i="2"/>
  <c r="M17" i="2" s="1"/>
  <c r="K18" i="2"/>
  <c r="M18" i="2" s="1"/>
  <c r="K19" i="2"/>
  <c r="K20" i="2"/>
  <c r="K21" i="2"/>
  <c r="M21" i="2"/>
  <c r="N21" i="2" s="1"/>
  <c r="K22" i="2"/>
  <c r="M22" i="2" s="1"/>
  <c r="N22" i="2" s="1"/>
  <c r="K23" i="2"/>
  <c r="M23" i="2" s="1"/>
  <c r="K24" i="2"/>
  <c r="M24" i="2" s="1"/>
  <c r="K25" i="2"/>
  <c r="M25" i="2" s="1"/>
  <c r="K26" i="2"/>
  <c r="M26" i="2" s="1"/>
  <c r="K27" i="2"/>
  <c r="M27" i="2" s="1"/>
  <c r="K28" i="2"/>
  <c r="M28" i="2"/>
  <c r="N28" i="2" s="1"/>
  <c r="K29" i="2"/>
  <c r="M29" i="2"/>
  <c r="N29" i="2" s="1"/>
  <c r="K30" i="2"/>
  <c r="M30" i="2" s="1"/>
  <c r="K31" i="2"/>
  <c r="M31" i="2" s="1"/>
  <c r="K32" i="2"/>
  <c r="K33" i="2"/>
  <c r="M33" i="2" s="1"/>
  <c r="K34" i="2"/>
  <c r="M34" i="2" s="1"/>
  <c r="N34" i="2" s="1"/>
  <c r="K35" i="2"/>
  <c r="M35" i="2" s="1"/>
  <c r="K7" i="2"/>
  <c r="M7" i="2" s="1"/>
  <c r="N7" i="2" s="1"/>
  <c r="K8" i="2"/>
  <c r="M8" i="2" s="1"/>
  <c r="N11" i="2" l="1"/>
  <c r="N33" i="2"/>
  <c r="N26" i="2"/>
  <c r="N35" i="2"/>
  <c r="N25" i="2"/>
  <c r="N17" i="2"/>
  <c r="M32" i="2"/>
  <c r="N32" i="2" s="1"/>
  <c r="M14" i="2"/>
  <c r="N14" i="2" s="1"/>
  <c r="N31" i="2"/>
  <c r="N23" i="2"/>
  <c r="N13" i="2"/>
  <c r="N27" i="2"/>
  <c r="M20" i="2"/>
  <c r="N20" i="2" s="1"/>
  <c r="N9" i="2"/>
  <c r="N8" i="2"/>
  <c r="M19" i="2"/>
  <c r="N19" i="2" s="1"/>
  <c r="N30" i="2"/>
  <c r="N18" i="2"/>
  <c r="N12" i="2"/>
  <c r="N24" i="2"/>
  <c r="K6" i="2"/>
  <c r="N36" i="2" l="1"/>
  <c r="N38" i="2" s="1"/>
  <c r="M6" i="2"/>
  <c r="N6" i="2" l="1"/>
  <c r="N37" i="2"/>
</calcChain>
</file>

<file path=xl/sharedStrings.xml><?xml version="1.0" encoding="utf-8"?>
<sst xmlns="http://schemas.openxmlformats.org/spreadsheetml/2006/main" count="203" uniqueCount="140">
  <si>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</si>
  <si>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</si>
  <si>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</si>
  <si>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</si>
  <si>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</si>
  <si>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</si>
  <si>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</si>
  <si>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</si>
  <si>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</si>
  <si>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rastvor za injekciju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</si>
  <si>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</si>
  <si>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</si>
  <si>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</si>
  <si>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</si>
  <si>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</si>
  <si>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</si>
  <si>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</si>
  <si>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</si>
  <si>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ampula</t>
  </si>
  <si>
    <t>prašak za rastvor za infuziju</t>
  </si>
  <si>
    <t>rastvor za infuziju</t>
  </si>
  <si>
    <t>kesa</t>
  </si>
  <si>
    <t>УКУПНА ВРЕДНОСТ СА ПДВ-ом:</t>
  </si>
  <si>
    <t>Количина</t>
  </si>
  <si>
    <t>Vega d.o.o.</t>
  </si>
  <si>
    <t>omeprazol  40 mg</t>
  </si>
  <si>
    <t>OMEPROL</t>
  </si>
  <si>
    <t>Sofarimex-Industria Quimica E Farmaceutica S.A.</t>
  </si>
  <si>
    <t>40mg</t>
  </si>
  <si>
    <t>pantoprazol 40 mg</t>
  </si>
  <si>
    <t>CONTROLOC</t>
  </si>
  <si>
    <t>Takeda GmbH</t>
  </si>
  <si>
    <t>prašak za rastvor za injekciju</t>
  </si>
  <si>
    <t>hioscin-butilbromid 20 mg</t>
  </si>
  <si>
    <t>BUSCOPAN</t>
  </si>
  <si>
    <t>Boehringer Ingelheim Espana S.A.</t>
  </si>
  <si>
    <t>20mg/1ml</t>
  </si>
  <si>
    <t>metoklopramid 10 mg</t>
  </si>
  <si>
    <t xml:space="preserve">KLOMETOL  </t>
  </si>
  <si>
    <t>Galenika a.d.</t>
  </si>
  <si>
    <t>10mg/2ml</t>
  </si>
  <si>
    <t>ornitinaspartat 5 g</t>
  </si>
  <si>
    <t>HEPA-MERZ</t>
  </si>
  <si>
    <t>Merz Pharma GmbH</t>
  </si>
  <si>
    <t>5 g/10 ml</t>
  </si>
  <si>
    <t>vitamini B-kompleksa (tiamin, riboflavin, piridoksin, nikotinamid, kalcijum-pantotenat, cijanokobalamin)</t>
  </si>
  <si>
    <t>BEVIPLEX</t>
  </si>
  <si>
    <t xml:space="preserve">liofilizat za rastvor za injekciju </t>
  </si>
  <si>
    <t>40 mg + 4 mg + 8 mg + 100 mg + 10 mg + 0,004 mg</t>
  </si>
  <si>
    <t>piridoksin (vitamin B6) 50 mg</t>
  </si>
  <si>
    <t xml:space="preserve">BEDOXIN </t>
  </si>
  <si>
    <t>50 mg/2 ml</t>
  </si>
  <si>
    <t>heparin 5000 i.j./1 ml</t>
  </si>
  <si>
    <t xml:space="preserve">HEPARIN </t>
  </si>
  <si>
    <t>5000 i.j./1 ml</t>
  </si>
  <si>
    <t>heparin 25000 i.j./5 ml</t>
  </si>
  <si>
    <t>25000 i.j./5 ml</t>
  </si>
  <si>
    <t>nadroparin kalcijum 3800 i.j.</t>
  </si>
  <si>
    <t xml:space="preserve">FRAXIPARINE </t>
  </si>
  <si>
    <t>Aspen Notre Dame de Bondeville</t>
  </si>
  <si>
    <t>3800 i.j./0,4 ml</t>
  </si>
  <si>
    <t>injekcioni špric</t>
  </si>
  <si>
    <t>fondaparinuks-natrijum 2,5 mg</t>
  </si>
  <si>
    <t>ARIXTRA</t>
  </si>
  <si>
    <t xml:space="preserve">Aspen Notre Dame de Bondeville </t>
  </si>
  <si>
    <t>2,5 mg/0,5 ml</t>
  </si>
  <si>
    <t>manitol, sorbitol</t>
  </si>
  <si>
    <t>ISPIROL</t>
  </si>
  <si>
    <t>Hemofarm a.d.</t>
  </si>
  <si>
    <t>rastvor za ispiranje bešike</t>
  </si>
  <si>
    <t>5 l (5,4 g/l + 27 g/l)</t>
  </si>
  <si>
    <t>testosteron enantat 250 mg</t>
  </si>
  <si>
    <t>TESTOSTERON  DEPO</t>
  </si>
  <si>
    <t xml:space="preserve"> 250 mg/ml</t>
  </si>
  <si>
    <t>hidroksiprogesteron 250 mg</t>
  </si>
  <si>
    <t>PROGESTERON DEPO</t>
  </si>
  <si>
    <t>250 mg/ml</t>
  </si>
  <si>
    <t>oktreotid 20 mg</t>
  </si>
  <si>
    <t>OKTREOTID TEVA</t>
  </si>
  <si>
    <t>Teva Pharmaceuticals Europe B.V.; Merckle GmbH; Actavis Group PTC EHF; Pliva Hrvatska d.o.o.</t>
  </si>
  <si>
    <t>prašak i rastvarač za suspenziju za injekciju</t>
  </si>
  <si>
    <t>20 mg/2 ml</t>
  </si>
  <si>
    <t>oktreotid 30 mg</t>
  </si>
  <si>
    <t>30 mg/2 ml</t>
  </si>
  <si>
    <t>metilprednizolon 40 mg</t>
  </si>
  <si>
    <t>LEMOD SOLU</t>
  </si>
  <si>
    <t>prašak i rastvarač za rastvor za injekciju/infuziju</t>
  </si>
  <si>
    <t xml:space="preserve"> 40 mg</t>
  </si>
  <si>
    <t>liobočica</t>
  </si>
  <si>
    <t>ampicilin 1 g</t>
  </si>
  <si>
    <t>AMPICILLIN ATB 1000 mg</t>
  </si>
  <si>
    <t>S.C. Antibiotice S.A.</t>
  </si>
  <si>
    <t>prašak za rastvor za injekciju/infuziju</t>
  </si>
  <si>
    <t>1 g</t>
  </si>
  <si>
    <t>ceftazidim 1 g</t>
  </si>
  <si>
    <t>0321707 
0321023</t>
  </si>
  <si>
    <t>TIZACEF , CEFTAZIDIM</t>
  </si>
  <si>
    <t>PharmaSwiss d.o.o. , Galenika a.d.</t>
  </si>
  <si>
    <t>imipenem, cilastatin 500 mg +
500 mg</t>
  </si>
  <si>
    <t>0029507 
0029600</t>
  </si>
  <si>
    <t>MIPECID , IMIPENEM/CILASTATIN QUATALIA</t>
  </si>
  <si>
    <t>Pharmaswiss d.o.o , ACS DOBFAR S.p.A.</t>
  </si>
  <si>
    <t>1g (500 mg + 500 mg)</t>
  </si>
  <si>
    <t>klindamicin 600 mg</t>
  </si>
  <si>
    <t>CLIDACIN BA FREE</t>
  </si>
  <si>
    <t>Vianex S.A. - Plant A'</t>
  </si>
  <si>
    <t>rastvor za injekciju/infuziju</t>
  </si>
  <si>
    <t>600 mg/4 ml</t>
  </si>
  <si>
    <t>gentamicin 120 mg</t>
  </si>
  <si>
    <t>0024553
0024582</t>
  </si>
  <si>
    <t>GENTAMICIN , GENTAMICIN HF</t>
  </si>
  <si>
    <t>Galenika a.d. , Hemofarm AD Vršac</t>
  </si>
  <si>
    <t>120 mg</t>
  </si>
  <si>
    <t>levofloksacin 500 mg</t>
  </si>
  <si>
    <t>0329200
0329201
0329114 
0329081</t>
  </si>
  <si>
    <t>ALVOLAMID , LEVOFLOXACIN INNVENTA , LEVOFLOKSACINA BIOINDUSTRIA L.I.M. , LEVOMAX</t>
  </si>
  <si>
    <t>Anfarm Hellas S.A.; Pharmathen S.A. , Cooper S.A. , Bioindustria Laboratorio Italiano Medicinali S.P.A. , PharmaSwiss d.o.o.</t>
  </si>
  <si>
    <t>500 mg/100 ml</t>
  </si>
  <si>
    <t>kesa/boca/bočica</t>
  </si>
  <si>
    <t>vankomicin 500 mg</t>
  </si>
  <si>
    <t>VOXIN</t>
  </si>
  <si>
    <t>Vianex S.A.- Plant C´</t>
  </si>
  <si>
    <t>500 mg</t>
  </si>
  <si>
    <t>vankomicin 1000 mg</t>
  </si>
  <si>
    <t>Vianex S.A</t>
  </si>
  <si>
    <t>1000 mg</t>
  </si>
  <si>
    <t>teikoplanin 200 mg</t>
  </si>
  <si>
    <t>TARGOCID</t>
  </si>
  <si>
    <t>Sanofi S.P.A.</t>
  </si>
  <si>
    <t xml:space="preserve"> 200 mg/3 ml</t>
  </si>
  <si>
    <t>teikoplanin 400 mg</t>
  </si>
  <si>
    <t>400 mg/3 ml</t>
  </si>
  <si>
    <t>lidokain 1% 3,5 ml</t>
  </si>
  <si>
    <t>LIDOKAIN-HLORID 1%</t>
  </si>
  <si>
    <t>35 mg/3,5 ml</t>
  </si>
  <si>
    <t>tramadol 50 mg</t>
  </si>
  <si>
    <t>TRODON</t>
  </si>
  <si>
    <t>50 mg/ml</t>
  </si>
  <si>
    <t>tramadol 100 mg</t>
  </si>
  <si>
    <t>100 mg/2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</si>
</sst>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</cellStyleXfs>
  <cellXfs count="17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164" fontId="1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47"/>
  <sheetViews>
    <sheetView tabSelected="1" workbookViewId="0">
      <selection activeCell="J14" sqref="J14"/>
    </sheetView>
  </sheetViews>
  <sheetFormatPr defaultRowHeight="15" x14ac:dyDescent="0.25"/>
  <cols>
    <col min="2" max="2" width="19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0.100000000000001" customHeight="1" x14ac:dyDescent="0.25">
      <c r="A2" s="13" t="s">
        <v>24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4" spans="1:14" ht="33.75" customHeight="1" x14ac:dyDescent="0.25">
      <c r="A4" s="15" t="s">
        <v>4</v>
      </c>
      <c r="B4" s="15" t="s">
        <v>0</v>
      </c>
      <c r="C4" s="15" t="s">
        <v>1</v>
      </c>
      <c r="D4" s="15" t="s">
        <v>5</v>
      </c>
      <c r="E4" s="15" t="s">
        <v>6</v>
      </c>
      <c r="F4" s="15" t="s">
        <v>2</v>
      </c>
      <c r="G4" s="15" t="s">
        <v>11</v>
      </c>
      <c r="H4" s="15" t="s">
        <v>7</v>
      </c>
      <c r="I4" s="15" t="s">
        <v>23</v>
      </c>
      <c r="J4" s="15" t="s">
        <v>8</v>
      </c>
      <c r="K4" s="15" t="s">
        <v>3</v>
      </c>
      <c r="L4" s="15" t="s">
        <v>12</v>
      </c>
      <c r="M4" s="15" t="s">
        <v>13</v>
      </c>
      <c r="N4" s="14" t="s">
        <v>14</v>
      </c>
    </row>
    <row r="5" spans="1:14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4"/>
    </row>
    <row r="6" spans="1:14" ht="24" x14ac:dyDescent="0.25">
      <c r="A6" s="5">
        <v>1</v>
      </c>
      <c r="B6" s="6" t="s">
        <v>25</v>
      </c>
      <c r="C6" s="7">
        <v>122120</v>
      </c>
      <c r="D6" s="6" t="s">
        <v>26</v>
      </c>
      <c r="E6" s="6" t="s">
        <v>27</v>
      </c>
      <c r="F6" s="8" t="s">
        <v>19</v>
      </c>
      <c r="G6" s="8" t="s">
        <v>28</v>
      </c>
      <c r="H6" s="8" t="s">
        <v>10</v>
      </c>
      <c r="I6" s="5"/>
      <c r="J6" s="8">
        <v>319.83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ht="24" x14ac:dyDescent="0.25">
      <c r="A7" s="5">
        <v>2</v>
      </c>
      <c r="B7" s="6" t="s">
        <v>29</v>
      </c>
      <c r="C7" s="7">
        <v>122751</v>
      </c>
      <c r="D7" s="6" t="s">
        <v>30</v>
      </c>
      <c r="E7" s="6" t="s">
        <v>31</v>
      </c>
      <c r="F7" s="8" t="s">
        <v>32</v>
      </c>
      <c r="G7" s="8" t="s">
        <v>28</v>
      </c>
      <c r="H7" s="8" t="s">
        <v>10</v>
      </c>
      <c r="I7" s="5"/>
      <c r="J7" s="8">
        <v>226.9</v>
      </c>
      <c r="K7" s="3">
        <f t="shared" ref="K7:K9" si="0">I7*J7</f>
        <v>0</v>
      </c>
      <c r="L7" s="4">
        <v>0.1</v>
      </c>
      <c r="M7" s="3">
        <f t="shared" ref="M7:M9" si="1">K7*L7</f>
        <v>0</v>
      </c>
      <c r="N7" s="3">
        <f t="shared" ref="N7:N9" si="2">K7+M7</f>
        <v>0</v>
      </c>
    </row>
    <row r="8" spans="1:14" ht="24" x14ac:dyDescent="0.25">
      <c r="A8" s="5">
        <v>5</v>
      </c>
      <c r="B8" s="8" t="s">
        <v>33</v>
      </c>
      <c r="C8" s="9">
        <v>123140</v>
      </c>
      <c r="D8" s="8" t="s">
        <v>34</v>
      </c>
      <c r="E8" s="8" t="s">
        <v>35</v>
      </c>
      <c r="F8" s="8" t="s">
        <v>9</v>
      </c>
      <c r="G8" s="8" t="s">
        <v>36</v>
      </c>
      <c r="H8" s="8" t="s">
        <v>18</v>
      </c>
      <c r="I8" s="5"/>
      <c r="J8" s="8">
        <v>33.28</v>
      </c>
      <c r="K8" s="3">
        <f t="shared" si="0"/>
        <v>0</v>
      </c>
      <c r="L8" s="4">
        <v>0.1</v>
      </c>
      <c r="M8" s="3">
        <f t="shared" si="1"/>
        <v>0</v>
      </c>
      <c r="N8" s="3">
        <f t="shared" si="2"/>
        <v>0</v>
      </c>
    </row>
    <row r="9" spans="1:14" ht="24" x14ac:dyDescent="0.25">
      <c r="A9" s="5">
        <v>6</v>
      </c>
      <c r="B9" s="6" t="s">
        <v>37</v>
      </c>
      <c r="C9" s="7">
        <v>124302</v>
      </c>
      <c r="D9" s="6" t="s">
        <v>38</v>
      </c>
      <c r="E9" s="6" t="s">
        <v>39</v>
      </c>
      <c r="F9" s="8" t="s">
        <v>9</v>
      </c>
      <c r="G9" s="8" t="s">
        <v>40</v>
      </c>
      <c r="H9" s="8" t="s">
        <v>18</v>
      </c>
      <c r="I9" s="5"/>
      <c r="J9" s="8">
        <v>20.57</v>
      </c>
      <c r="K9" s="3">
        <f t="shared" si="0"/>
        <v>0</v>
      </c>
      <c r="L9" s="4">
        <v>0.1</v>
      </c>
      <c r="M9" s="3">
        <f t="shared" si="1"/>
        <v>0</v>
      </c>
      <c r="N9" s="3">
        <f t="shared" si="2"/>
        <v>0</v>
      </c>
    </row>
    <row r="10" spans="1:14" x14ac:dyDescent="0.25">
      <c r="A10" s="5">
        <v>12</v>
      </c>
      <c r="B10" s="6" t="s">
        <v>41</v>
      </c>
      <c r="C10" s="7">
        <v>127452</v>
      </c>
      <c r="D10" s="6" t="s">
        <v>42</v>
      </c>
      <c r="E10" s="6" t="s">
        <v>43</v>
      </c>
      <c r="F10" s="8" t="s">
        <v>20</v>
      </c>
      <c r="G10" s="8" t="s">
        <v>44</v>
      </c>
      <c r="H10" s="8" t="s">
        <v>18</v>
      </c>
      <c r="I10" s="5"/>
      <c r="J10" s="8">
        <v>462.78</v>
      </c>
      <c r="K10" s="3">
        <f t="shared" ref="K10:K35" si="3">I10*J10</f>
        <v>0</v>
      </c>
      <c r="L10" s="4">
        <v>0.1</v>
      </c>
      <c r="M10" s="3">
        <f t="shared" ref="M10:M35" si="4">K10*L10</f>
        <v>0</v>
      </c>
      <c r="N10" s="3">
        <f t="shared" ref="N10:N35" si="5">K10+M10</f>
        <v>0</v>
      </c>
    </row>
    <row r="11" spans="1:14" ht="72" x14ac:dyDescent="0.25">
      <c r="A11" s="5">
        <v>18</v>
      </c>
      <c r="B11" s="6" t="s">
        <v>45</v>
      </c>
      <c r="C11" s="7">
        <v>52184</v>
      </c>
      <c r="D11" s="6" t="s">
        <v>46</v>
      </c>
      <c r="E11" s="6" t="s">
        <v>39</v>
      </c>
      <c r="F11" s="8" t="s">
        <v>47</v>
      </c>
      <c r="G11" s="8" t="s">
        <v>48</v>
      </c>
      <c r="H11" s="8" t="s">
        <v>10</v>
      </c>
      <c r="I11" s="5"/>
      <c r="J11" s="8">
        <v>118.62</v>
      </c>
      <c r="K11" s="3">
        <f t="shared" si="3"/>
        <v>0</v>
      </c>
      <c r="L11" s="4">
        <v>0.1</v>
      </c>
      <c r="M11" s="3">
        <f t="shared" si="4"/>
        <v>0</v>
      </c>
      <c r="N11" s="3">
        <f t="shared" si="5"/>
        <v>0</v>
      </c>
    </row>
    <row r="12" spans="1:14" ht="24" x14ac:dyDescent="0.25">
      <c r="A12" s="5">
        <v>20</v>
      </c>
      <c r="B12" s="8" t="s">
        <v>49</v>
      </c>
      <c r="C12" s="9">
        <v>51351</v>
      </c>
      <c r="D12" s="8" t="s">
        <v>50</v>
      </c>
      <c r="E12" s="8" t="s">
        <v>39</v>
      </c>
      <c r="F12" s="8" t="s">
        <v>9</v>
      </c>
      <c r="G12" s="8" t="s">
        <v>51</v>
      </c>
      <c r="H12" s="8" t="s">
        <v>18</v>
      </c>
      <c r="I12" s="5"/>
      <c r="J12" s="8">
        <v>20.309999999999999</v>
      </c>
      <c r="K12" s="3">
        <f t="shared" si="3"/>
        <v>0</v>
      </c>
      <c r="L12" s="4">
        <v>0.1</v>
      </c>
      <c r="M12" s="3">
        <f t="shared" si="4"/>
        <v>0</v>
      </c>
      <c r="N12" s="3">
        <f t="shared" si="5"/>
        <v>0</v>
      </c>
    </row>
    <row r="13" spans="1:14" ht="24" x14ac:dyDescent="0.25">
      <c r="A13" s="5">
        <v>24</v>
      </c>
      <c r="B13" s="6" t="s">
        <v>52</v>
      </c>
      <c r="C13" s="7">
        <v>62036</v>
      </c>
      <c r="D13" s="6" t="s">
        <v>53</v>
      </c>
      <c r="E13" s="6" t="s">
        <v>39</v>
      </c>
      <c r="F13" s="8" t="s">
        <v>9</v>
      </c>
      <c r="G13" s="8" t="s">
        <v>54</v>
      </c>
      <c r="H13" s="8" t="s">
        <v>18</v>
      </c>
      <c r="I13" s="5"/>
      <c r="J13" s="8">
        <v>103.57</v>
      </c>
      <c r="K13" s="3">
        <f t="shared" si="3"/>
        <v>0</v>
      </c>
      <c r="L13" s="4">
        <v>0.1</v>
      </c>
      <c r="M13" s="3">
        <f t="shared" si="4"/>
        <v>0</v>
      </c>
      <c r="N13" s="3">
        <f t="shared" si="5"/>
        <v>0</v>
      </c>
    </row>
    <row r="14" spans="1:14" ht="24" x14ac:dyDescent="0.25">
      <c r="A14" s="5">
        <v>25</v>
      </c>
      <c r="B14" s="6" t="s">
        <v>55</v>
      </c>
      <c r="C14" s="7">
        <v>62037</v>
      </c>
      <c r="D14" s="6" t="s">
        <v>53</v>
      </c>
      <c r="E14" s="6" t="s">
        <v>39</v>
      </c>
      <c r="F14" s="8" t="s">
        <v>9</v>
      </c>
      <c r="G14" s="8" t="s">
        <v>56</v>
      </c>
      <c r="H14" s="8" t="s">
        <v>18</v>
      </c>
      <c r="I14" s="5"/>
      <c r="J14" s="8">
        <v>370.95</v>
      </c>
      <c r="K14" s="3">
        <f t="shared" si="3"/>
        <v>0</v>
      </c>
      <c r="L14" s="4">
        <v>0.1</v>
      </c>
      <c r="M14" s="3">
        <f t="shared" si="4"/>
        <v>0</v>
      </c>
      <c r="N14" s="3">
        <f t="shared" si="5"/>
        <v>0</v>
      </c>
    </row>
    <row r="15" spans="1:14" ht="24" x14ac:dyDescent="0.25">
      <c r="A15" s="5">
        <v>36</v>
      </c>
      <c r="B15" s="8" t="s">
        <v>57</v>
      </c>
      <c r="C15" s="9">
        <v>62400</v>
      </c>
      <c r="D15" s="8" t="s">
        <v>58</v>
      </c>
      <c r="E15" s="8" t="s">
        <v>59</v>
      </c>
      <c r="F15" s="8" t="s">
        <v>9</v>
      </c>
      <c r="G15" s="8" t="s">
        <v>60</v>
      </c>
      <c r="H15" s="8" t="s">
        <v>61</v>
      </c>
      <c r="I15" s="5"/>
      <c r="J15" s="8">
        <v>313.86</v>
      </c>
      <c r="K15" s="3">
        <f t="shared" si="3"/>
        <v>0</v>
      </c>
      <c r="L15" s="4">
        <v>0.1</v>
      </c>
      <c r="M15" s="3">
        <f t="shared" si="4"/>
        <v>0</v>
      </c>
      <c r="N15" s="3">
        <f t="shared" si="5"/>
        <v>0</v>
      </c>
    </row>
    <row r="16" spans="1:14" ht="24" x14ac:dyDescent="0.25">
      <c r="A16" s="5">
        <v>42</v>
      </c>
      <c r="B16" s="8" t="s">
        <v>62</v>
      </c>
      <c r="C16" s="9">
        <v>62420</v>
      </c>
      <c r="D16" s="8" t="s">
        <v>63</v>
      </c>
      <c r="E16" s="8" t="s">
        <v>64</v>
      </c>
      <c r="F16" s="8" t="s">
        <v>9</v>
      </c>
      <c r="G16" s="8" t="s">
        <v>65</v>
      </c>
      <c r="H16" s="8" t="s">
        <v>61</v>
      </c>
      <c r="I16" s="5"/>
      <c r="J16" s="8">
        <v>459.22</v>
      </c>
      <c r="K16" s="3">
        <f t="shared" si="3"/>
        <v>0</v>
      </c>
      <c r="L16" s="4">
        <v>0.1</v>
      </c>
      <c r="M16" s="3">
        <f t="shared" si="4"/>
        <v>0</v>
      </c>
      <c r="N16" s="3">
        <f t="shared" si="5"/>
        <v>0</v>
      </c>
    </row>
    <row r="17" spans="1:14" ht="24" x14ac:dyDescent="0.25">
      <c r="A17" s="5">
        <v>97</v>
      </c>
      <c r="B17" s="6" t="s">
        <v>66</v>
      </c>
      <c r="C17" s="7">
        <v>9175213</v>
      </c>
      <c r="D17" s="6" t="s">
        <v>67</v>
      </c>
      <c r="E17" s="6" t="s">
        <v>68</v>
      </c>
      <c r="F17" s="8" t="s">
        <v>69</v>
      </c>
      <c r="G17" s="8" t="s">
        <v>70</v>
      </c>
      <c r="H17" s="8" t="s">
        <v>21</v>
      </c>
      <c r="I17" s="5"/>
      <c r="J17" s="8">
        <v>1369.79</v>
      </c>
      <c r="K17" s="3">
        <f t="shared" si="3"/>
        <v>0</v>
      </c>
      <c r="L17" s="4">
        <v>0.1</v>
      </c>
      <c r="M17" s="3">
        <f t="shared" si="4"/>
        <v>0</v>
      </c>
      <c r="N17" s="3">
        <f t="shared" si="5"/>
        <v>0</v>
      </c>
    </row>
    <row r="18" spans="1:14" ht="24" x14ac:dyDescent="0.25">
      <c r="A18" s="5">
        <v>162</v>
      </c>
      <c r="B18" s="8" t="s">
        <v>71</v>
      </c>
      <c r="C18" s="9">
        <v>48619</v>
      </c>
      <c r="D18" s="8" t="s">
        <v>72</v>
      </c>
      <c r="E18" s="8" t="s">
        <v>39</v>
      </c>
      <c r="F18" s="8" t="s">
        <v>9</v>
      </c>
      <c r="G18" s="8" t="s">
        <v>73</v>
      </c>
      <c r="H18" s="8" t="s">
        <v>18</v>
      </c>
      <c r="I18" s="5"/>
      <c r="J18" s="8">
        <v>209.42</v>
      </c>
      <c r="K18" s="3">
        <f t="shared" si="3"/>
        <v>0</v>
      </c>
      <c r="L18" s="4">
        <v>0.1</v>
      </c>
      <c r="M18" s="3">
        <f t="shared" si="4"/>
        <v>0</v>
      </c>
      <c r="N18" s="3">
        <f t="shared" si="5"/>
        <v>0</v>
      </c>
    </row>
    <row r="19" spans="1:14" ht="24" x14ac:dyDescent="0.25">
      <c r="A19" s="5">
        <v>163</v>
      </c>
      <c r="B19" s="8" t="s">
        <v>74</v>
      </c>
      <c r="C19" s="9">
        <v>48468</v>
      </c>
      <c r="D19" s="8" t="s">
        <v>75</v>
      </c>
      <c r="E19" s="8" t="s">
        <v>39</v>
      </c>
      <c r="F19" s="8" t="s">
        <v>9</v>
      </c>
      <c r="G19" s="8" t="s">
        <v>76</v>
      </c>
      <c r="H19" s="8" t="s">
        <v>18</v>
      </c>
      <c r="I19" s="5"/>
      <c r="J19" s="8">
        <v>192.41</v>
      </c>
      <c r="K19" s="3">
        <f t="shared" si="3"/>
        <v>0</v>
      </c>
      <c r="L19" s="4">
        <v>0.1</v>
      </c>
      <c r="M19" s="3">
        <f t="shared" si="4"/>
        <v>0</v>
      </c>
      <c r="N19" s="3">
        <f t="shared" si="5"/>
        <v>0</v>
      </c>
    </row>
    <row r="20" spans="1:14" ht="48" x14ac:dyDescent="0.25">
      <c r="A20" s="5">
        <v>191</v>
      </c>
      <c r="B20" s="6" t="s">
        <v>77</v>
      </c>
      <c r="C20" s="7">
        <v>49227</v>
      </c>
      <c r="D20" s="6" t="s">
        <v>78</v>
      </c>
      <c r="E20" s="6" t="s">
        <v>79</v>
      </c>
      <c r="F20" s="8" t="s">
        <v>80</v>
      </c>
      <c r="G20" s="8" t="s">
        <v>81</v>
      </c>
      <c r="H20" s="8" t="s">
        <v>61</v>
      </c>
      <c r="I20" s="5"/>
      <c r="J20" s="8">
        <v>33215.33</v>
      </c>
      <c r="K20" s="3">
        <f t="shared" si="3"/>
        <v>0</v>
      </c>
      <c r="L20" s="4">
        <v>0.1</v>
      </c>
      <c r="M20" s="3">
        <f t="shared" si="4"/>
        <v>0</v>
      </c>
      <c r="N20" s="3">
        <f t="shared" si="5"/>
        <v>0</v>
      </c>
    </row>
    <row r="21" spans="1:14" ht="48" x14ac:dyDescent="0.25">
      <c r="A21" s="5">
        <v>192</v>
      </c>
      <c r="B21" s="6" t="s">
        <v>82</v>
      </c>
      <c r="C21" s="7">
        <v>49228</v>
      </c>
      <c r="D21" s="6" t="s">
        <v>78</v>
      </c>
      <c r="E21" s="6" t="s">
        <v>79</v>
      </c>
      <c r="F21" s="8" t="s">
        <v>80</v>
      </c>
      <c r="G21" s="8" t="s">
        <v>83</v>
      </c>
      <c r="H21" s="8" t="s">
        <v>61</v>
      </c>
      <c r="I21" s="5"/>
      <c r="J21" s="8">
        <v>34060.07</v>
      </c>
      <c r="K21" s="3">
        <f t="shared" si="3"/>
        <v>0</v>
      </c>
      <c r="L21" s="4">
        <v>0.1</v>
      </c>
      <c r="M21" s="3">
        <f t="shared" si="4"/>
        <v>0</v>
      </c>
      <c r="N21" s="3">
        <f t="shared" si="5"/>
        <v>0</v>
      </c>
    </row>
    <row r="22" spans="1:14" ht="36" x14ac:dyDescent="0.25">
      <c r="A22" s="5">
        <v>201</v>
      </c>
      <c r="B22" s="6" t="s">
        <v>84</v>
      </c>
      <c r="C22" s="7">
        <v>47218</v>
      </c>
      <c r="D22" s="6" t="s">
        <v>85</v>
      </c>
      <c r="E22" s="6" t="s">
        <v>68</v>
      </c>
      <c r="F22" s="8" t="s">
        <v>86</v>
      </c>
      <c r="G22" s="8" t="s">
        <v>87</v>
      </c>
      <c r="H22" s="8" t="s">
        <v>88</v>
      </c>
      <c r="I22" s="5"/>
      <c r="J22" s="8">
        <v>98.98</v>
      </c>
      <c r="K22" s="3">
        <f t="shared" si="3"/>
        <v>0</v>
      </c>
      <c r="L22" s="4">
        <v>0.1</v>
      </c>
      <c r="M22" s="3">
        <f t="shared" si="4"/>
        <v>0</v>
      </c>
      <c r="N22" s="3">
        <f t="shared" si="5"/>
        <v>0</v>
      </c>
    </row>
    <row r="23" spans="1:14" ht="36" x14ac:dyDescent="0.25">
      <c r="A23" s="5">
        <v>208</v>
      </c>
      <c r="B23" s="6" t="s">
        <v>89</v>
      </c>
      <c r="C23" s="7">
        <v>21940</v>
      </c>
      <c r="D23" s="6" t="s">
        <v>90</v>
      </c>
      <c r="E23" s="6" t="s">
        <v>91</v>
      </c>
      <c r="F23" s="8" t="s">
        <v>92</v>
      </c>
      <c r="G23" s="8" t="s">
        <v>93</v>
      </c>
      <c r="H23" s="8" t="s">
        <v>10</v>
      </c>
      <c r="I23" s="5"/>
      <c r="J23" s="8">
        <v>39.54</v>
      </c>
      <c r="K23" s="3">
        <f t="shared" si="3"/>
        <v>0</v>
      </c>
      <c r="L23" s="4">
        <v>0.1</v>
      </c>
      <c r="M23" s="3">
        <f t="shared" si="4"/>
        <v>0</v>
      </c>
      <c r="N23" s="3">
        <f t="shared" si="5"/>
        <v>0</v>
      </c>
    </row>
    <row r="24" spans="1:14" ht="24" x14ac:dyDescent="0.25">
      <c r="A24" s="5">
        <v>220</v>
      </c>
      <c r="B24" s="8" t="s">
        <v>94</v>
      </c>
      <c r="C24" s="9" t="s">
        <v>95</v>
      </c>
      <c r="D24" s="8" t="s">
        <v>96</v>
      </c>
      <c r="E24" s="8" t="s">
        <v>97</v>
      </c>
      <c r="F24" s="8" t="s">
        <v>32</v>
      </c>
      <c r="G24" s="8" t="s">
        <v>93</v>
      </c>
      <c r="H24" s="8" t="s">
        <v>10</v>
      </c>
      <c r="I24" s="5"/>
      <c r="J24" s="8">
        <v>305.77</v>
      </c>
      <c r="K24" s="3">
        <f t="shared" si="3"/>
        <v>0</v>
      </c>
      <c r="L24" s="4">
        <v>0.1</v>
      </c>
      <c r="M24" s="3">
        <f t="shared" si="4"/>
        <v>0</v>
      </c>
      <c r="N24" s="3">
        <f t="shared" si="5"/>
        <v>0</v>
      </c>
    </row>
    <row r="25" spans="1:14" ht="36" x14ac:dyDescent="0.25">
      <c r="A25" s="5">
        <v>227</v>
      </c>
      <c r="B25" s="8" t="s">
        <v>98</v>
      </c>
      <c r="C25" s="9" t="s">
        <v>99</v>
      </c>
      <c r="D25" s="8" t="s">
        <v>100</v>
      </c>
      <c r="E25" s="8" t="s">
        <v>101</v>
      </c>
      <c r="F25" s="8" t="s">
        <v>19</v>
      </c>
      <c r="G25" s="8" t="s">
        <v>102</v>
      </c>
      <c r="H25" s="8" t="s">
        <v>10</v>
      </c>
      <c r="I25" s="5"/>
      <c r="J25" s="8">
        <v>431.59</v>
      </c>
      <c r="K25" s="3">
        <f t="shared" si="3"/>
        <v>0</v>
      </c>
      <c r="L25" s="4">
        <v>0.1</v>
      </c>
      <c r="M25" s="3">
        <f t="shared" si="4"/>
        <v>0</v>
      </c>
      <c r="N25" s="3">
        <f t="shared" si="5"/>
        <v>0</v>
      </c>
    </row>
    <row r="26" spans="1:14" ht="24" x14ac:dyDescent="0.25">
      <c r="A26" s="5">
        <v>231</v>
      </c>
      <c r="B26" s="6" t="s">
        <v>103</v>
      </c>
      <c r="C26" s="7">
        <v>326225</v>
      </c>
      <c r="D26" s="6" t="s">
        <v>104</v>
      </c>
      <c r="E26" s="6" t="s">
        <v>105</v>
      </c>
      <c r="F26" s="8" t="s">
        <v>106</v>
      </c>
      <c r="G26" s="8" t="s">
        <v>107</v>
      </c>
      <c r="H26" s="8" t="s">
        <v>10</v>
      </c>
      <c r="I26" s="5"/>
      <c r="J26" s="8">
        <v>131.88</v>
      </c>
      <c r="K26" s="3">
        <f t="shared" si="3"/>
        <v>0</v>
      </c>
      <c r="L26" s="4">
        <v>0.1</v>
      </c>
      <c r="M26" s="3">
        <f t="shared" si="4"/>
        <v>0</v>
      </c>
      <c r="N26" s="3">
        <f t="shared" si="5"/>
        <v>0</v>
      </c>
    </row>
    <row r="27" spans="1:14" ht="24" x14ac:dyDescent="0.25">
      <c r="A27" s="5">
        <v>236</v>
      </c>
      <c r="B27" s="6" t="s">
        <v>108</v>
      </c>
      <c r="C27" s="7" t="s">
        <v>109</v>
      </c>
      <c r="D27" s="6" t="s">
        <v>110</v>
      </c>
      <c r="E27" s="6" t="s">
        <v>111</v>
      </c>
      <c r="F27" s="8" t="s">
        <v>9</v>
      </c>
      <c r="G27" s="8" t="s">
        <v>112</v>
      </c>
      <c r="H27" s="8" t="s">
        <v>18</v>
      </c>
      <c r="I27" s="5"/>
      <c r="J27" s="8">
        <v>56.77</v>
      </c>
      <c r="K27" s="3">
        <f t="shared" si="3"/>
        <v>0</v>
      </c>
      <c r="L27" s="4">
        <v>0.1</v>
      </c>
      <c r="M27" s="3">
        <f t="shared" si="4"/>
        <v>0</v>
      </c>
      <c r="N27" s="3">
        <f t="shared" si="5"/>
        <v>0</v>
      </c>
    </row>
    <row r="28" spans="1:14" ht="72" x14ac:dyDescent="0.25">
      <c r="A28" s="5">
        <v>243</v>
      </c>
      <c r="B28" s="6" t="s">
        <v>113</v>
      </c>
      <c r="C28" s="7" t="s">
        <v>114</v>
      </c>
      <c r="D28" s="6" t="s">
        <v>115</v>
      </c>
      <c r="E28" s="6" t="s">
        <v>116</v>
      </c>
      <c r="F28" s="8" t="s">
        <v>20</v>
      </c>
      <c r="G28" s="8" t="s">
        <v>117</v>
      </c>
      <c r="H28" s="8" t="s">
        <v>118</v>
      </c>
      <c r="I28" s="5"/>
      <c r="J28" s="8">
        <v>898.88</v>
      </c>
      <c r="K28" s="3">
        <f t="shared" si="3"/>
        <v>0</v>
      </c>
      <c r="L28" s="4">
        <v>0.1</v>
      </c>
      <c r="M28" s="3">
        <f t="shared" si="4"/>
        <v>0</v>
      </c>
      <c r="N28" s="3">
        <f t="shared" si="5"/>
        <v>0</v>
      </c>
    </row>
    <row r="29" spans="1:14" ht="24" x14ac:dyDescent="0.25">
      <c r="A29" s="5">
        <v>245</v>
      </c>
      <c r="B29" s="6" t="s">
        <v>119</v>
      </c>
      <c r="C29" s="7">
        <v>29801</v>
      </c>
      <c r="D29" s="6" t="s">
        <v>120</v>
      </c>
      <c r="E29" s="6" t="s">
        <v>121</v>
      </c>
      <c r="F29" s="8" t="s">
        <v>19</v>
      </c>
      <c r="G29" s="8" t="s">
        <v>122</v>
      </c>
      <c r="H29" s="8" t="s">
        <v>10</v>
      </c>
      <c r="I29" s="5"/>
      <c r="J29" s="8">
        <v>204.88</v>
      </c>
      <c r="K29" s="3">
        <f t="shared" si="3"/>
        <v>0</v>
      </c>
      <c r="L29" s="4">
        <v>0.1</v>
      </c>
      <c r="M29" s="3">
        <f t="shared" si="4"/>
        <v>0</v>
      </c>
      <c r="N29" s="3">
        <f t="shared" si="5"/>
        <v>0</v>
      </c>
    </row>
    <row r="30" spans="1:14" ht="24" x14ac:dyDescent="0.25">
      <c r="A30" s="5">
        <v>246</v>
      </c>
      <c r="B30" s="6" t="s">
        <v>123</v>
      </c>
      <c r="C30" s="7">
        <v>29802</v>
      </c>
      <c r="D30" s="6" t="s">
        <v>120</v>
      </c>
      <c r="E30" s="6" t="s">
        <v>124</v>
      </c>
      <c r="F30" s="8" t="s">
        <v>19</v>
      </c>
      <c r="G30" s="8" t="s">
        <v>125</v>
      </c>
      <c r="H30" s="8" t="s">
        <v>10</v>
      </c>
      <c r="I30" s="5"/>
      <c r="J30" s="8">
        <v>289.88</v>
      </c>
      <c r="K30" s="3">
        <f t="shared" si="3"/>
        <v>0</v>
      </c>
      <c r="L30" s="4">
        <v>0.1</v>
      </c>
      <c r="M30" s="3">
        <f t="shared" si="4"/>
        <v>0</v>
      </c>
      <c r="N30" s="3">
        <f t="shared" si="5"/>
        <v>0</v>
      </c>
    </row>
    <row r="31" spans="1:14" ht="36" x14ac:dyDescent="0.25">
      <c r="A31" s="5">
        <v>247</v>
      </c>
      <c r="B31" s="6" t="s">
        <v>126</v>
      </c>
      <c r="C31" s="7">
        <v>29760</v>
      </c>
      <c r="D31" s="6" t="s">
        <v>127</v>
      </c>
      <c r="E31" s="6" t="s">
        <v>128</v>
      </c>
      <c r="F31" s="8" t="s">
        <v>86</v>
      </c>
      <c r="G31" s="8" t="s">
        <v>129</v>
      </c>
      <c r="H31" s="8" t="s">
        <v>10</v>
      </c>
      <c r="I31" s="5"/>
      <c r="J31" s="8">
        <v>2001.61</v>
      </c>
      <c r="K31" s="3">
        <f t="shared" si="3"/>
        <v>0</v>
      </c>
      <c r="L31" s="4">
        <v>0.1</v>
      </c>
      <c r="M31" s="3">
        <f t="shared" si="4"/>
        <v>0</v>
      </c>
      <c r="N31" s="3">
        <f t="shared" si="5"/>
        <v>0</v>
      </c>
    </row>
    <row r="32" spans="1:14" ht="36" x14ac:dyDescent="0.25">
      <c r="A32" s="5">
        <v>248</v>
      </c>
      <c r="B32" s="6" t="s">
        <v>130</v>
      </c>
      <c r="C32" s="7">
        <v>29761</v>
      </c>
      <c r="D32" s="6" t="s">
        <v>127</v>
      </c>
      <c r="E32" s="6" t="s">
        <v>128</v>
      </c>
      <c r="F32" s="8" t="s">
        <v>86</v>
      </c>
      <c r="G32" s="8" t="s">
        <v>131</v>
      </c>
      <c r="H32" s="8" t="s">
        <v>10</v>
      </c>
      <c r="I32" s="5"/>
      <c r="J32" s="8">
        <v>3906.91</v>
      </c>
      <c r="K32" s="3">
        <f t="shared" si="3"/>
        <v>0</v>
      </c>
      <c r="L32" s="4">
        <v>0.1</v>
      </c>
      <c r="M32" s="3">
        <f t="shared" si="4"/>
        <v>0</v>
      </c>
      <c r="N32" s="3">
        <f t="shared" si="5"/>
        <v>0</v>
      </c>
    </row>
    <row r="33" spans="1:14" ht="24" x14ac:dyDescent="0.25">
      <c r="A33" s="5">
        <v>326</v>
      </c>
      <c r="B33" s="6" t="s">
        <v>132</v>
      </c>
      <c r="C33" s="7">
        <v>81222</v>
      </c>
      <c r="D33" s="6" t="s">
        <v>133</v>
      </c>
      <c r="E33" s="6" t="s">
        <v>39</v>
      </c>
      <c r="F33" s="8" t="s">
        <v>9</v>
      </c>
      <c r="G33" s="8" t="s">
        <v>134</v>
      </c>
      <c r="H33" s="8" t="s">
        <v>18</v>
      </c>
      <c r="I33" s="5"/>
      <c r="J33" s="8">
        <v>21.88</v>
      </c>
      <c r="K33" s="3">
        <f t="shared" si="3"/>
        <v>0</v>
      </c>
      <c r="L33" s="4">
        <v>0.1</v>
      </c>
      <c r="M33" s="3">
        <f t="shared" si="4"/>
        <v>0</v>
      </c>
      <c r="N33" s="3">
        <f t="shared" si="5"/>
        <v>0</v>
      </c>
    </row>
    <row r="34" spans="1:14" ht="24" x14ac:dyDescent="0.25">
      <c r="A34" s="5">
        <v>333</v>
      </c>
      <c r="B34" s="6" t="s">
        <v>135</v>
      </c>
      <c r="C34" s="7">
        <v>87531</v>
      </c>
      <c r="D34" s="6" t="s">
        <v>136</v>
      </c>
      <c r="E34" s="6" t="s">
        <v>68</v>
      </c>
      <c r="F34" s="8" t="s">
        <v>9</v>
      </c>
      <c r="G34" s="8" t="s">
        <v>137</v>
      </c>
      <c r="H34" s="8" t="s">
        <v>18</v>
      </c>
      <c r="I34" s="5"/>
      <c r="J34" s="8">
        <v>32.909999999999997</v>
      </c>
      <c r="K34" s="3">
        <f t="shared" si="3"/>
        <v>0</v>
      </c>
      <c r="L34" s="4">
        <v>0.1</v>
      </c>
      <c r="M34" s="3">
        <f t="shared" si="4"/>
        <v>0</v>
      </c>
      <c r="N34" s="3">
        <f t="shared" si="5"/>
        <v>0</v>
      </c>
    </row>
    <row r="35" spans="1:14" ht="24" x14ac:dyDescent="0.25">
      <c r="A35" s="5">
        <v>334</v>
      </c>
      <c r="B35" s="6" t="s">
        <v>138</v>
      </c>
      <c r="C35" s="7">
        <v>87533</v>
      </c>
      <c r="D35" s="6" t="s">
        <v>136</v>
      </c>
      <c r="E35" s="6" t="s">
        <v>68</v>
      </c>
      <c r="F35" s="8" t="s">
        <v>9</v>
      </c>
      <c r="G35" s="8" t="s">
        <v>139</v>
      </c>
      <c r="H35" s="8" t="s">
        <v>18</v>
      </c>
      <c r="I35" s="5"/>
      <c r="J35" s="8">
        <v>45.82</v>
      </c>
      <c r="K35" s="3">
        <f t="shared" si="3"/>
        <v>0</v>
      </c>
      <c r="L35" s="4">
        <v>0.1</v>
      </c>
      <c r="M35" s="3">
        <f t="shared" si="4"/>
        <v>0</v>
      </c>
      <c r="N35" s="3">
        <f t="shared" si="5"/>
        <v>0</v>
      </c>
    </row>
    <row r="36" spans="1:14" x14ac:dyDescent="0.25">
      <c r="A36" s="10" t="s">
        <v>15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2"/>
      <c r="N36" s="2">
        <f>SUM(K6:K35)</f>
        <v>0</v>
      </c>
    </row>
    <row r="37" spans="1:14" x14ac:dyDescent="0.25">
      <c r="A37" s="10" t="s">
        <v>16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2"/>
      <c r="N37" s="2">
        <f>SUM(M6:M35)</f>
        <v>0</v>
      </c>
    </row>
    <row r="38" spans="1:14" x14ac:dyDescent="0.25">
      <c r="A38" s="10" t="s">
        <v>22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2"/>
      <c r="N38" s="2">
        <f>N36*1.1</f>
        <v>0</v>
      </c>
    </row>
    <row r="47" spans="1:14" x14ac:dyDescent="0.25">
      <c r="N47" s="1"/>
    </row>
  </sheetData>
  <mergeCells count="19">
    <mergeCell ref="E4:E5"/>
    <mergeCell ref="F4:F5"/>
    <mergeCell ref="A36:M36"/>
    <mergeCell ref="A37:M37"/>
    <mergeCell ref="A38:M38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</mergeCells>
  <pageMargins left="0" right="0" top="0.75" bottom="0.75" header="0.3" footer="0.3"/>
  <pageSetup paperSize="9" scale="7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2021-10-28T13:31:56Z</cp:lastPrinted>
  <dcterms:created xsi:type="dcterms:W3CDTF">2021-08-30T13:00:38Z</dcterms:created>
  <dcterms:modified xsi:type="dcterms:W3CDTF">2022-03-30T12:51:49Z</dcterms:modified>
</cp:coreProperties>
</file>