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C8F79505-0526-405D-89B7-9F7C7ED7FA9A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13" i="2"/>
  <c r="K14" i="2"/>
  <c r="K15" i="2"/>
  <c r="M15" i="2" s="1"/>
  <c r="N15" i="2" s="1"/>
  <c r="K16" i="2"/>
  <c r="K6" i="2"/>
  <c r="N17" i="2" l="1"/>
  <c r="N19" i="2" s="1"/>
  <c r="M16" i="2"/>
  <c r="N16" i="2" s="1"/>
  <c r="M14" i="2"/>
  <c r="N14" i="2" s="1"/>
  <c r="M11" i="2"/>
  <c r="N11" i="2" s="1"/>
  <c r="M9" i="2"/>
  <c r="N9" i="2" s="1"/>
  <c r="M6" i="2"/>
  <c r="M13" i="2"/>
  <c r="N13" i="2" s="1"/>
  <c r="M12" i="2"/>
  <c r="N12" i="2" s="1"/>
  <c r="N6" i="2" l="1"/>
  <c r="N18" i="2"/>
</calcChain>
</file>

<file path=xl/sharedStrings.xml><?xml version="1.0" encoding="utf-8"?>
<sst xmlns="http://schemas.openxmlformats.org/spreadsheetml/2006/main" count="87" uniqueCount="65">
  <si>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</si>
  <si>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</si>
  <si>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</si>
  <si>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</si>
  <si>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</si>
  <si>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</si>
  <si>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</si>
  <si>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</si>
  <si>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</si>
  <si>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</si>
  <si>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</si>
  <si>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</si>
  <si>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</si>
  <si>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</si>
  <si>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</si>
  <si>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</si>
  <si>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</si>
  <si>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</si>
  <si>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</si>
  <si>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</si>
  <si>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Merck d.o.o.</t>
  </si>
  <si>
    <t>progesteron, vaginalni gel</t>
  </si>
  <si>
    <r>
      <t xml:space="preserve">Crinone </t>
    </r>
    <r>
      <rPr>
        <sz val="9"/>
        <rFont val="Calibri"/>
        <family val="2"/>
      </rPr>
      <t>®</t>
    </r>
  </si>
  <si>
    <t>Central Pharma (Contract Packing) Limited, Velika Britanija, Bedford, Caxton Road; Millmount Healtcare Limited, Irska, Co.Meath, Block-7, City North Business Campus, Stamullen</t>
  </si>
  <si>
    <t>vaginalni gel</t>
  </si>
  <si>
    <t>8%, 1,125 g</t>
  </si>
  <si>
    <t>aplikator</t>
  </si>
  <si>
    <t xml:space="preserve">folitropin alfa - referentni lek 75 i.j.                                      </t>
  </si>
  <si>
    <t>Gonal-f ®</t>
  </si>
  <si>
    <t>Merck Serono S.P.A., Italija, Modugno, Via Delle Magnolie 15(loc.frazione Zona Indutriale); Merck Serono SA, Švajcarska, Aubonne, Succursale d' Aubonne, Zone Industrielle de l'Ouriettaz</t>
  </si>
  <si>
    <t>prašak i rastvarač za rastvor za injekciju</t>
  </si>
  <si>
    <t>75 i.j./ml</t>
  </si>
  <si>
    <t>injekcioni špric</t>
  </si>
  <si>
    <t xml:space="preserve">folitropin alfa 300 i.j.                                      </t>
  </si>
  <si>
    <t>rastvor za injekciju u penu sa uloškom</t>
  </si>
  <si>
    <t>300 i.j./0,5 ml</t>
  </si>
  <si>
    <t>pen sa uloškom</t>
  </si>
  <si>
    <t xml:space="preserve">folitropin alfa 450 i.j.                                      </t>
  </si>
  <si>
    <t xml:space="preserve"> 450 i.j./0,75 ml</t>
  </si>
  <si>
    <t xml:space="preserve">folitropin alfa 900 i.j.                                      </t>
  </si>
  <si>
    <t>900 i.j./1,5 ml</t>
  </si>
  <si>
    <t>horiogonadotropin alfa 0,25 mg</t>
  </si>
  <si>
    <t>0044269 / 0044270</t>
  </si>
  <si>
    <t>Ovitrelle ®</t>
  </si>
  <si>
    <t>Merck Serono S.P.A., Italija, Modugno, Via Delle Magnolie 15(loc.frazione Zona Indutriale) / Merck Serono S.P.A., Italija, Modugno, Via Delle Magnolie 15(loc.frazione Zona Indutriale); Merck Serono SA, Švajcarska, Aubonne, Succursale d' Aubonne, Zone Industrielle de l'Ouriettaz</t>
  </si>
  <si>
    <t>rastvor za injekciju u napunjenom injekcionom špricu</t>
  </si>
  <si>
    <t>0,25 mg/0,5 ml</t>
  </si>
  <si>
    <t>injekcioni  špric/ pen sa uloškom</t>
  </si>
  <si>
    <t>184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</si>
  <si>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</si>
  <si>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</si>
  <si>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</si>
  <si>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</si>
  <si>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Merck Serono S.P.A., Italija, Modugno, Via Delle Magnolie 15(loc.frazione Zona Indutriale)</t>
  </si>
  <si>
    <t>rastvor za injekciju u napunjenom injekcionom penu</t>
  </si>
  <si>
    <t>0,48 ml (300 i.j./0,48 ml + 150 i.j./0,48 ml)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</si>
  <si>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</si>
  <si>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</si>
  <si>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</si>
  <si>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</si>
  <si>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</si>
  <si>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cetroreliks 0,25 mg</t>
  </si>
  <si>
    <t>Cetrotide ®</t>
  </si>
  <si>
    <t>Merck Healthcare KGaA, Nemačka, Frankfurter Str.250</t>
  </si>
  <si>
    <t>0,25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</si>
</sst>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23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 wrapText="1"/>
    </xf>
    <xf numFmtId="164" fontId="9" fillId="0" borderId="1" xfId="7" quotePrefix="1" applyNumberFormat="1" applyFont="1" applyFill="1" applyBorder="1" applyAlignment="1">
      <alignment horizontal="center" vertical="center" wrapText="1"/>
    </xf>
    <xf numFmtId="4" fontId="9" fillId="0" borderId="1" xfId="7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8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8"/>
  <sheetViews>
    <sheetView tabSelected="1" topLeftCell="A4" workbookViewId="0">
      <selection activeCell="J16" sqref="J16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100000000000001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ht="33.75" customHeight="1" x14ac:dyDescent="0.25">
      <c r="A4" s="16" t="s">
        <v>4</v>
      </c>
      <c r="B4" s="16" t="s">
        <v>0</v>
      </c>
      <c r="C4" s="16" t="s">
        <v>1</v>
      </c>
      <c r="D4" s="16" t="s">
        <v>5</v>
      </c>
      <c r="E4" s="16" t="s">
        <v>6</v>
      </c>
      <c r="F4" s="16" t="s">
        <v>2</v>
      </c>
      <c r="G4" s="16" t="s">
        <v>11</v>
      </c>
      <c r="H4" s="16" t="s">
        <v>7</v>
      </c>
      <c r="I4" s="16" t="s">
        <v>19</v>
      </c>
      <c r="J4" s="16" t="s">
        <v>8</v>
      </c>
      <c r="K4" s="16" t="s">
        <v>3</v>
      </c>
      <c r="L4" s="16" t="s">
        <v>12</v>
      </c>
      <c r="M4" s="16" t="s">
        <v>13</v>
      </c>
      <c r="N4" s="22" t="s">
        <v>14</v>
      </c>
    </row>
    <row r="5" spans="1:14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/>
    </row>
    <row r="6" spans="1:14" ht="84" x14ac:dyDescent="0.25">
      <c r="A6" s="7">
        <v>164</v>
      </c>
      <c r="B6" s="5" t="s">
        <v>21</v>
      </c>
      <c r="C6" s="8">
        <v>4137040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26</v>
      </c>
      <c r="I6" s="5"/>
      <c r="J6" s="5">
        <v>255.84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96" x14ac:dyDescent="0.25">
      <c r="A7" s="7">
        <v>168</v>
      </c>
      <c r="B7" s="5" t="s">
        <v>27</v>
      </c>
      <c r="C7" s="6">
        <v>44250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/>
      <c r="J7" s="5">
        <v>2315.1999999999998</v>
      </c>
      <c r="K7" s="3">
        <f t="shared" ref="K7:K16" si="0">I7*J7</f>
        <v>0</v>
      </c>
      <c r="L7" s="4">
        <v>0.1</v>
      </c>
      <c r="M7" s="3">
        <f t="shared" ref="M7:M16" si="1">K7*L7</f>
        <v>0</v>
      </c>
      <c r="N7" s="3">
        <f t="shared" ref="N7:N16" si="2">K7+M7</f>
        <v>0</v>
      </c>
    </row>
    <row r="8" spans="1:14" ht="96" x14ac:dyDescent="0.25">
      <c r="A8" s="7">
        <v>172</v>
      </c>
      <c r="B8" s="5" t="s">
        <v>33</v>
      </c>
      <c r="C8" s="6">
        <v>44251</v>
      </c>
      <c r="D8" s="5" t="s">
        <v>28</v>
      </c>
      <c r="E8" s="5" t="s">
        <v>29</v>
      </c>
      <c r="F8" s="5" t="s">
        <v>34</v>
      </c>
      <c r="G8" s="5" t="s">
        <v>35</v>
      </c>
      <c r="H8" s="5" t="s">
        <v>36</v>
      </c>
      <c r="I8" s="7"/>
      <c r="J8" s="5">
        <v>9091.6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96" x14ac:dyDescent="0.25">
      <c r="A9" s="7">
        <v>173</v>
      </c>
      <c r="B9" s="5" t="s">
        <v>37</v>
      </c>
      <c r="C9" s="6">
        <v>44252</v>
      </c>
      <c r="D9" s="5" t="s">
        <v>28</v>
      </c>
      <c r="E9" s="5" t="s">
        <v>29</v>
      </c>
      <c r="F9" s="5" t="s">
        <v>34</v>
      </c>
      <c r="G9" s="5" t="s">
        <v>38</v>
      </c>
      <c r="H9" s="5" t="s">
        <v>36</v>
      </c>
      <c r="I9" s="7"/>
      <c r="J9" s="5">
        <v>13606.8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ht="96" x14ac:dyDescent="0.25">
      <c r="A10" s="7">
        <v>174</v>
      </c>
      <c r="B10" s="5" t="s">
        <v>39</v>
      </c>
      <c r="C10" s="6">
        <v>44253</v>
      </c>
      <c r="D10" s="5" t="s">
        <v>28</v>
      </c>
      <c r="E10" s="5" t="s">
        <v>29</v>
      </c>
      <c r="F10" s="5" t="s">
        <v>9</v>
      </c>
      <c r="G10" s="5" t="s">
        <v>40</v>
      </c>
      <c r="H10" s="5" t="s">
        <v>36</v>
      </c>
      <c r="I10" s="7"/>
      <c r="J10" s="5">
        <v>27154.799999999999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</row>
    <row r="11" spans="1:14" ht="144" x14ac:dyDescent="0.25">
      <c r="A11" s="9">
        <v>178</v>
      </c>
      <c r="B11" s="10" t="s">
        <v>41</v>
      </c>
      <c r="C11" s="11" t="s">
        <v>42</v>
      </c>
      <c r="D11" s="10" t="s">
        <v>43</v>
      </c>
      <c r="E11" s="10" t="s">
        <v>44</v>
      </c>
      <c r="F11" s="12" t="s">
        <v>45</v>
      </c>
      <c r="G11" s="5" t="s">
        <v>46</v>
      </c>
      <c r="H11" s="5" t="s">
        <v>47</v>
      </c>
      <c r="I11" s="7"/>
      <c r="J11" s="5">
        <v>2879.5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</row>
    <row r="12" spans="1:14" ht="96" x14ac:dyDescent="0.25">
      <c r="A12" s="13" t="s">
        <v>48</v>
      </c>
      <c r="B12" s="14" t="s">
        <v>49</v>
      </c>
      <c r="C12" s="6">
        <v>44256</v>
      </c>
      <c r="D12" s="14" t="s">
        <v>50</v>
      </c>
      <c r="E12" s="14" t="s">
        <v>29</v>
      </c>
      <c r="F12" s="5" t="s">
        <v>30</v>
      </c>
      <c r="G12" s="5" t="s">
        <v>51</v>
      </c>
      <c r="H12" s="5" t="s">
        <v>10</v>
      </c>
      <c r="I12" s="7"/>
      <c r="J12" s="5">
        <v>6952.5</v>
      </c>
      <c r="K12" s="3">
        <f t="shared" si="0"/>
        <v>0</v>
      </c>
      <c r="L12" s="4">
        <v>0.1</v>
      </c>
      <c r="M12" s="3">
        <f t="shared" si="1"/>
        <v>0</v>
      </c>
      <c r="N12" s="3">
        <f t="shared" si="2"/>
        <v>0</v>
      </c>
    </row>
    <row r="13" spans="1:14" ht="48" x14ac:dyDescent="0.25">
      <c r="A13" s="13">
        <v>185</v>
      </c>
      <c r="B13" s="5" t="s">
        <v>52</v>
      </c>
      <c r="C13" s="6">
        <v>44259</v>
      </c>
      <c r="D13" s="5" t="s">
        <v>50</v>
      </c>
      <c r="E13" s="5" t="s">
        <v>53</v>
      </c>
      <c r="F13" s="15" t="s">
        <v>54</v>
      </c>
      <c r="G13" s="5" t="s">
        <v>55</v>
      </c>
      <c r="H13" s="5" t="s">
        <v>56</v>
      </c>
      <c r="I13" s="7"/>
      <c r="J13" s="5">
        <v>13907.3</v>
      </c>
      <c r="K13" s="3">
        <f t="shared" si="0"/>
        <v>0</v>
      </c>
      <c r="L13" s="4">
        <v>0.1</v>
      </c>
      <c r="M13" s="3">
        <f t="shared" si="1"/>
        <v>0</v>
      </c>
      <c r="N13" s="3">
        <f t="shared" si="2"/>
        <v>0</v>
      </c>
    </row>
    <row r="14" spans="1:14" ht="48" x14ac:dyDescent="0.25">
      <c r="A14" s="13">
        <v>186</v>
      </c>
      <c r="B14" s="5" t="s">
        <v>57</v>
      </c>
      <c r="C14" s="6">
        <v>44266</v>
      </c>
      <c r="D14" s="5" t="s">
        <v>50</v>
      </c>
      <c r="E14" s="5" t="s">
        <v>53</v>
      </c>
      <c r="F14" s="15" t="s">
        <v>54</v>
      </c>
      <c r="G14" s="5" t="s">
        <v>58</v>
      </c>
      <c r="H14" s="5" t="s">
        <v>56</v>
      </c>
      <c r="I14" s="7"/>
      <c r="J14" s="5">
        <v>20859.900000000001</v>
      </c>
      <c r="K14" s="3">
        <f t="shared" si="0"/>
        <v>0</v>
      </c>
      <c r="L14" s="4">
        <v>0.1</v>
      </c>
      <c r="M14" s="3">
        <f t="shared" si="1"/>
        <v>0</v>
      </c>
      <c r="N14" s="3">
        <f t="shared" si="2"/>
        <v>0</v>
      </c>
    </row>
    <row r="15" spans="1:14" ht="48" x14ac:dyDescent="0.25">
      <c r="A15" s="13">
        <v>187</v>
      </c>
      <c r="B15" s="5" t="s">
        <v>59</v>
      </c>
      <c r="C15" s="6">
        <v>44267</v>
      </c>
      <c r="D15" s="5" t="s">
        <v>50</v>
      </c>
      <c r="E15" s="5" t="s">
        <v>53</v>
      </c>
      <c r="F15" s="15" t="s">
        <v>54</v>
      </c>
      <c r="G15" s="5" t="s">
        <v>60</v>
      </c>
      <c r="H15" s="5" t="s">
        <v>56</v>
      </c>
      <c r="I15" s="7"/>
      <c r="J15" s="5">
        <v>41722</v>
      </c>
      <c r="K15" s="3">
        <f t="shared" si="0"/>
        <v>0</v>
      </c>
      <c r="L15" s="4">
        <v>0.1</v>
      </c>
      <c r="M15" s="3">
        <f t="shared" si="1"/>
        <v>0</v>
      </c>
      <c r="N15" s="3">
        <f t="shared" si="2"/>
        <v>0</v>
      </c>
    </row>
    <row r="16" spans="1:14" ht="36" x14ac:dyDescent="0.25">
      <c r="A16" s="7">
        <v>197</v>
      </c>
      <c r="B16" s="14" t="s">
        <v>61</v>
      </c>
      <c r="C16" s="6">
        <v>44260</v>
      </c>
      <c r="D16" s="14" t="s">
        <v>62</v>
      </c>
      <c r="E16" s="14" t="s">
        <v>63</v>
      </c>
      <c r="F16" s="5" t="s">
        <v>30</v>
      </c>
      <c r="G16" s="5" t="s">
        <v>64</v>
      </c>
      <c r="H16" s="5" t="s">
        <v>32</v>
      </c>
      <c r="I16" s="7"/>
      <c r="J16" s="5">
        <v>3872.8</v>
      </c>
      <c r="K16" s="3">
        <f t="shared" si="0"/>
        <v>0</v>
      </c>
      <c r="L16" s="4">
        <v>0.1</v>
      </c>
      <c r="M16" s="3">
        <f t="shared" si="1"/>
        <v>0</v>
      </c>
      <c r="N16" s="3">
        <f t="shared" si="2"/>
        <v>0</v>
      </c>
    </row>
    <row r="17" spans="1:14" x14ac:dyDescent="0.25">
      <c r="A17" s="18" t="s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">
        <f>SUM(K6:K16)</f>
        <v>0</v>
      </c>
    </row>
    <row r="18" spans="1:14" x14ac:dyDescent="0.25">
      <c r="A18" s="18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">
        <f>SUM(M6:M16)</f>
        <v>0</v>
      </c>
    </row>
    <row r="19" spans="1:14" x14ac:dyDescent="0.2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">
        <f>N17*1.1</f>
        <v>0</v>
      </c>
    </row>
    <row r="28" spans="1:14" x14ac:dyDescent="0.25">
      <c r="N28" s="1"/>
    </row>
  </sheetData>
  <mergeCells count="19">
    <mergeCell ref="A18:M18"/>
    <mergeCell ref="A19:M1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17:M17"/>
  </mergeCells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2021-10-28T13:30:25Z</cp:lastPrinted>
  <dcterms:created xsi:type="dcterms:W3CDTF">2021-08-30T13:00:38Z</dcterms:created>
  <dcterms:modified xsi:type="dcterms:W3CDTF">2022-03-29T07:19:02Z</dcterms:modified>
</cp:coreProperties>
</file>