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7B6E2A6E-395A-4E7A-8A66-7ADBDC6627C0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9" i="2"/>
  <c r="K10" i="2"/>
  <c r="M10" i="2" s="1"/>
  <c r="N10" i="2" s="1"/>
  <c r="K11" i="2"/>
  <c r="K12" i="2"/>
  <c r="K13" i="2"/>
  <c r="K14" i="2"/>
  <c r="K15" i="2"/>
  <c r="M15" i="2" s="1"/>
  <c r="N15" i="2" s="1"/>
  <c r="K6" i="2"/>
  <c r="M11" i="2" l="1"/>
  <c r="N11" i="2" s="1"/>
  <c r="N16" i="2"/>
  <c r="N18" i="2" s="1"/>
  <c r="M14" i="2"/>
  <c r="N14" i="2" s="1"/>
  <c r="M9" i="2"/>
  <c r="N9" i="2" s="1"/>
  <c r="M6" i="2"/>
  <c r="M13" i="2"/>
  <c r="N13" i="2" s="1"/>
  <c r="M12" i="2"/>
  <c r="N12" i="2" s="1"/>
  <c r="N6" i="2" l="1"/>
  <c r="N17" i="2"/>
</calcChain>
</file>

<file path=xl/sharedStrings.xml><?xml version="1.0" encoding="utf-8"?>
<sst xmlns="http://schemas.openxmlformats.org/spreadsheetml/2006/main" count="81" uniqueCount="68">
  <si>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</si>
  <si>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</si>
  <si>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</si>
  <si>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</si>
  <si>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</si>
  <si>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</si>
  <si>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</si>
  <si>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</si>
  <si>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</si>
  <si>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</si>
  <si>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</si>
  <si>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</si>
  <si>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</si>
  <si>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</si>
  <si>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</si>
  <si>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</si>
  <si>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</si>
  <si>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</si>
  <si>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</si>
  <si>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rastvor za infuziju</t>
  </si>
  <si>
    <t>kesa</t>
  </si>
  <si>
    <t>УКУПНА ВРЕДНОСТ СА ПДВ-ом:</t>
  </si>
  <si>
    <t>Количина</t>
  </si>
  <si>
    <t>Ino-pharm d.o.o.</t>
  </si>
  <si>
    <t>parikalcitol 5 mcg</t>
  </si>
  <si>
    <t>REXTOL</t>
  </si>
  <si>
    <t>Rafarm S.A.</t>
  </si>
  <si>
    <t>5 mcg/ml</t>
  </si>
  <si>
    <t>parikalcitol kaps 1 mcg</t>
  </si>
  <si>
    <t>kapsula, meka</t>
  </si>
  <si>
    <t>1 mcg</t>
  </si>
  <si>
    <t>kapsula</t>
  </si>
  <si>
    <t>parikalcitol kaps 2 mcg</t>
  </si>
  <si>
    <t>2 mcg</t>
  </si>
  <si>
    <t>benzilpenicilin 1.000.000 i.j.</t>
  </si>
  <si>
    <t>/</t>
  </si>
  <si>
    <t>PENICILLIN G SODIUM</t>
  </si>
  <si>
    <t>Panpharma, Francuska</t>
  </si>
  <si>
    <t>prašak za rastvor za injekciju</t>
  </si>
  <si>
    <t>1.000.000 i.j.</t>
  </si>
  <si>
    <t>tobramicin 300 mg/4 ml</t>
  </si>
  <si>
    <t>BRAMITOB</t>
  </si>
  <si>
    <t>Genetic S.P.A.;
Chiesi Farmaceutici SPA</t>
  </si>
  <si>
    <t>rastvor za raspršivanje</t>
  </si>
  <si>
    <t>4 ml (300 mg/4 ml)</t>
  </si>
  <si>
    <t>kontejner jednodozni</t>
  </si>
  <si>
    <t>ciprofloksacin 200 mg</t>
  </si>
  <si>
    <t>CIPROFLOXACIN QUATALIA</t>
  </si>
  <si>
    <t>S.C. Infomed Fluids S.R.L.</t>
  </si>
  <si>
    <t>200 mg/100 ml</t>
  </si>
  <si>
    <t>ciprofloksacin 400 mg</t>
  </si>
  <si>
    <t>400 mg/200 ml</t>
  </si>
  <si>
    <t>amfotericin B 50 mg</t>
  </si>
  <si>
    <t>AMBISOME</t>
  </si>
  <si>
    <t>Gilead Sciences INC.; Gilead Sciences Ireland UC</t>
  </si>
  <si>
    <t>prašak za koncentrat za disperziju za infuziju</t>
  </si>
  <si>
    <t>50 mg</t>
  </si>
  <si>
    <t>kofein 20 mg</t>
  </si>
  <si>
    <t>PEYONA</t>
  </si>
  <si>
    <t>Chiesi Pharmaceuticals GmbH</t>
  </si>
  <si>
    <t>rastvor za infuziju i oralni rastvor</t>
  </si>
  <si>
    <t>20 mg/ml</t>
  </si>
  <si>
    <t>poraktant alfa</t>
  </si>
  <si>
    <t>0119150                              0119160</t>
  </si>
  <si>
    <t>CUROSURF</t>
  </si>
  <si>
    <t>Chiesi Farmaceutici S.P.A; Chiesi Pharmaceuticals GmbH</t>
  </si>
  <si>
    <t>suspenzija za endotraheopulmonalno ukapavanje</t>
  </si>
  <si>
    <t>120 mg/1,5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</si>
</sst>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7" fillId="0" borderId="0"/>
  </cellStyleXfs>
  <cellXfs count="21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4" fontId="8" fillId="0" borderId="1" xfId="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164" fontId="8" fillId="0" borderId="1" xfId="6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7"/>
  <sheetViews>
    <sheetView tabSelected="1" workbookViewId="0">
      <selection activeCell="J14" sqref="J14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8" max="8" width="11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100000000000001" customHeight="1" x14ac:dyDescent="0.2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1:14" ht="33.75" customHeight="1" x14ac:dyDescent="0.25">
      <c r="A4" s="14" t="s">
        <v>4</v>
      </c>
      <c r="B4" s="14" t="s">
        <v>0</v>
      </c>
      <c r="C4" s="14" t="s">
        <v>1</v>
      </c>
      <c r="D4" s="14" t="s">
        <v>5</v>
      </c>
      <c r="E4" s="14" t="s">
        <v>6</v>
      </c>
      <c r="F4" s="14" t="s">
        <v>2</v>
      </c>
      <c r="G4" s="14" t="s">
        <v>11</v>
      </c>
      <c r="H4" s="14" t="s">
        <v>7</v>
      </c>
      <c r="I4" s="14" t="s">
        <v>22</v>
      </c>
      <c r="J4" s="14" t="s">
        <v>8</v>
      </c>
      <c r="K4" s="14" t="s">
        <v>3</v>
      </c>
      <c r="L4" s="14" t="s">
        <v>12</v>
      </c>
      <c r="M4" s="14" t="s">
        <v>13</v>
      </c>
      <c r="N4" s="20" t="s">
        <v>14</v>
      </c>
    </row>
    <row r="5" spans="1:14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0"/>
    </row>
    <row r="6" spans="1:14" ht="24" x14ac:dyDescent="0.25">
      <c r="A6" s="5">
        <v>204</v>
      </c>
      <c r="B6" s="6" t="s">
        <v>24</v>
      </c>
      <c r="C6" s="7">
        <v>50144</v>
      </c>
      <c r="D6" s="6" t="s">
        <v>25</v>
      </c>
      <c r="E6" s="6" t="s">
        <v>26</v>
      </c>
      <c r="F6" s="8" t="s">
        <v>9</v>
      </c>
      <c r="G6" s="3" t="s">
        <v>27</v>
      </c>
      <c r="H6" s="3" t="s">
        <v>10</v>
      </c>
      <c r="I6" s="5"/>
      <c r="J6" s="3">
        <v>1124.82</v>
      </c>
      <c r="K6" s="3">
        <f>I6*J6</f>
        <v>0</v>
      </c>
      <c r="L6" s="13">
        <v>0.1</v>
      </c>
      <c r="M6" s="3">
        <f>K6*L6</f>
        <v>0</v>
      </c>
      <c r="N6" s="3">
        <f>K6+M6</f>
        <v>0</v>
      </c>
    </row>
    <row r="7" spans="1:14" ht="24" x14ac:dyDescent="0.25">
      <c r="A7" s="5">
        <v>205</v>
      </c>
      <c r="B7" s="6" t="s">
        <v>28</v>
      </c>
      <c r="C7" s="7">
        <v>1050014</v>
      </c>
      <c r="D7" s="6" t="s">
        <v>25</v>
      </c>
      <c r="E7" s="6" t="s">
        <v>26</v>
      </c>
      <c r="F7" s="3" t="s">
        <v>29</v>
      </c>
      <c r="G7" s="3" t="s">
        <v>30</v>
      </c>
      <c r="H7" s="3" t="s">
        <v>31</v>
      </c>
      <c r="I7" s="5"/>
      <c r="J7" s="3">
        <v>188.33</v>
      </c>
      <c r="K7" s="3">
        <f t="shared" ref="K7:K15" si="0">I7*J7</f>
        <v>0</v>
      </c>
      <c r="L7" s="13">
        <v>0.1</v>
      </c>
      <c r="M7" s="3">
        <f t="shared" ref="M7:M15" si="1">K7*L7</f>
        <v>0</v>
      </c>
      <c r="N7" s="3">
        <f t="shared" ref="N7:N15" si="2">K7+M7</f>
        <v>0</v>
      </c>
    </row>
    <row r="8" spans="1:14" ht="24" x14ac:dyDescent="0.25">
      <c r="A8" s="5">
        <v>206</v>
      </c>
      <c r="B8" s="6" t="s">
        <v>32</v>
      </c>
      <c r="C8" s="7">
        <v>1050017</v>
      </c>
      <c r="D8" s="6" t="s">
        <v>25</v>
      </c>
      <c r="E8" s="6" t="s">
        <v>26</v>
      </c>
      <c r="F8" s="3" t="s">
        <v>29</v>
      </c>
      <c r="G8" s="3" t="s">
        <v>33</v>
      </c>
      <c r="H8" s="3" t="s">
        <v>31</v>
      </c>
      <c r="I8" s="5"/>
      <c r="J8" s="3">
        <v>376.66</v>
      </c>
      <c r="K8" s="3">
        <f t="shared" si="0"/>
        <v>0</v>
      </c>
      <c r="L8" s="13">
        <v>0.1</v>
      </c>
      <c r="M8" s="3">
        <f t="shared" si="1"/>
        <v>0</v>
      </c>
      <c r="N8" s="3">
        <f t="shared" si="2"/>
        <v>0</v>
      </c>
    </row>
    <row r="9" spans="1:14" ht="24" x14ac:dyDescent="0.25">
      <c r="A9" s="5">
        <v>209</v>
      </c>
      <c r="B9" s="9" t="s">
        <v>34</v>
      </c>
      <c r="C9" s="9" t="s">
        <v>35</v>
      </c>
      <c r="D9" s="9" t="s">
        <v>36</v>
      </c>
      <c r="E9" s="9" t="s">
        <v>37</v>
      </c>
      <c r="F9" s="3" t="s">
        <v>38</v>
      </c>
      <c r="G9" s="3" t="s">
        <v>39</v>
      </c>
      <c r="H9" s="3" t="s">
        <v>10</v>
      </c>
      <c r="I9" s="5"/>
      <c r="J9" s="3">
        <v>141</v>
      </c>
      <c r="K9" s="3">
        <f t="shared" si="0"/>
        <v>0</v>
      </c>
      <c r="L9" s="13">
        <v>0.1</v>
      </c>
      <c r="M9" s="3">
        <f t="shared" si="1"/>
        <v>0</v>
      </c>
      <c r="N9" s="3">
        <f t="shared" si="2"/>
        <v>0</v>
      </c>
    </row>
    <row r="10" spans="1:14" ht="24" x14ac:dyDescent="0.25">
      <c r="A10" s="10">
        <v>233</v>
      </c>
      <c r="B10" s="9" t="s">
        <v>40</v>
      </c>
      <c r="C10" s="4">
        <v>7024615</v>
      </c>
      <c r="D10" s="9" t="s">
        <v>41</v>
      </c>
      <c r="E10" s="9" t="s">
        <v>42</v>
      </c>
      <c r="F10" s="3" t="s">
        <v>43</v>
      </c>
      <c r="G10" s="3" t="s">
        <v>44</v>
      </c>
      <c r="H10" s="3" t="s">
        <v>45</v>
      </c>
      <c r="I10" s="5"/>
      <c r="J10" s="3">
        <v>3531.37</v>
      </c>
      <c r="K10" s="3">
        <f t="shared" si="0"/>
        <v>0</v>
      </c>
      <c r="L10" s="13">
        <v>0.1</v>
      </c>
      <c r="M10" s="3">
        <f t="shared" si="1"/>
        <v>0</v>
      </c>
      <c r="N10" s="3">
        <f t="shared" si="2"/>
        <v>0</v>
      </c>
    </row>
    <row r="11" spans="1:14" ht="24" x14ac:dyDescent="0.25">
      <c r="A11" s="5">
        <v>241</v>
      </c>
      <c r="B11" s="11" t="s">
        <v>46</v>
      </c>
      <c r="C11" s="12">
        <v>329001</v>
      </c>
      <c r="D11" s="11" t="s">
        <v>47</v>
      </c>
      <c r="E11" s="11" t="s">
        <v>48</v>
      </c>
      <c r="F11" s="8" t="s">
        <v>19</v>
      </c>
      <c r="G11" s="3" t="s">
        <v>49</v>
      </c>
      <c r="H11" s="3" t="s">
        <v>20</v>
      </c>
      <c r="I11" s="5"/>
      <c r="J11" s="3">
        <v>240</v>
      </c>
      <c r="K11" s="3">
        <f t="shared" si="0"/>
        <v>0</v>
      </c>
      <c r="L11" s="13">
        <v>0.1</v>
      </c>
      <c r="M11" s="3">
        <f t="shared" si="1"/>
        <v>0</v>
      </c>
      <c r="N11" s="3">
        <f t="shared" si="2"/>
        <v>0</v>
      </c>
    </row>
    <row r="12" spans="1:14" ht="24" x14ac:dyDescent="0.25">
      <c r="A12" s="5">
        <v>242</v>
      </c>
      <c r="B12" s="11" t="s">
        <v>50</v>
      </c>
      <c r="C12" s="12">
        <v>329004</v>
      </c>
      <c r="D12" s="11" t="s">
        <v>47</v>
      </c>
      <c r="E12" s="11" t="s">
        <v>48</v>
      </c>
      <c r="F12" s="8" t="s">
        <v>19</v>
      </c>
      <c r="G12" s="3" t="s">
        <v>51</v>
      </c>
      <c r="H12" s="3" t="s">
        <v>20</v>
      </c>
      <c r="I12" s="5"/>
      <c r="J12" s="3">
        <v>460</v>
      </c>
      <c r="K12" s="3">
        <f t="shared" si="0"/>
        <v>0</v>
      </c>
      <c r="L12" s="13">
        <v>0.1</v>
      </c>
      <c r="M12" s="3">
        <f t="shared" si="1"/>
        <v>0</v>
      </c>
      <c r="N12" s="3">
        <f t="shared" si="2"/>
        <v>0</v>
      </c>
    </row>
    <row r="13" spans="1:14" ht="48" x14ac:dyDescent="0.25">
      <c r="A13" s="5">
        <v>256</v>
      </c>
      <c r="B13" s="6" t="s">
        <v>52</v>
      </c>
      <c r="C13" s="7">
        <v>327494</v>
      </c>
      <c r="D13" s="6" t="s">
        <v>53</v>
      </c>
      <c r="E13" s="6" t="s">
        <v>54</v>
      </c>
      <c r="F13" s="3" t="s">
        <v>55</v>
      </c>
      <c r="G13" s="3" t="s">
        <v>56</v>
      </c>
      <c r="H13" s="3" t="s">
        <v>10</v>
      </c>
      <c r="I13" s="5"/>
      <c r="J13" s="3">
        <v>15874.33</v>
      </c>
      <c r="K13" s="3">
        <f t="shared" si="0"/>
        <v>0</v>
      </c>
      <c r="L13" s="13">
        <v>0.1</v>
      </c>
      <c r="M13" s="3">
        <f t="shared" si="1"/>
        <v>0</v>
      </c>
      <c r="N13" s="3">
        <f t="shared" si="2"/>
        <v>0</v>
      </c>
    </row>
    <row r="14" spans="1:14" ht="24" x14ac:dyDescent="0.25">
      <c r="A14" s="5">
        <v>358</v>
      </c>
      <c r="B14" s="9" t="s">
        <v>57</v>
      </c>
      <c r="C14" s="4">
        <v>89000</v>
      </c>
      <c r="D14" s="9" t="s">
        <v>58</v>
      </c>
      <c r="E14" s="9" t="s">
        <v>59</v>
      </c>
      <c r="F14" s="3" t="s">
        <v>60</v>
      </c>
      <c r="G14" s="3" t="s">
        <v>61</v>
      </c>
      <c r="H14" s="3" t="s">
        <v>18</v>
      </c>
      <c r="I14" s="5"/>
      <c r="J14" s="3">
        <v>2411.4699999999998</v>
      </c>
      <c r="K14" s="3">
        <f t="shared" si="0"/>
        <v>0</v>
      </c>
      <c r="L14" s="13">
        <v>0.1</v>
      </c>
      <c r="M14" s="3">
        <f t="shared" si="1"/>
        <v>0</v>
      </c>
      <c r="N14" s="3">
        <f t="shared" si="2"/>
        <v>0</v>
      </c>
    </row>
    <row r="15" spans="1:14" ht="36" x14ac:dyDescent="0.25">
      <c r="A15" s="5">
        <v>364</v>
      </c>
      <c r="B15" s="6" t="s">
        <v>62</v>
      </c>
      <c r="C15" s="6" t="s">
        <v>63</v>
      </c>
      <c r="D15" s="6" t="s">
        <v>64</v>
      </c>
      <c r="E15" s="6" t="s">
        <v>65</v>
      </c>
      <c r="F15" s="3" t="s">
        <v>66</v>
      </c>
      <c r="G15" s="3" t="s">
        <v>67</v>
      </c>
      <c r="H15" s="3" t="s">
        <v>10</v>
      </c>
      <c r="I15" s="5"/>
      <c r="J15" s="3">
        <v>45396</v>
      </c>
      <c r="K15" s="3">
        <f t="shared" si="0"/>
        <v>0</v>
      </c>
      <c r="L15" s="13">
        <v>0.1</v>
      </c>
      <c r="M15" s="3">
        <f t="shared" si="1"/>
        <v>0</v>
      </c>
      <c r="N15" s="3">
        <f t="shared" si="2"/>
        <v>0</v>
      </c>
    </row>
    <row r="16" spans="1:14" x14ac:dyDescent="0.25">
      <c r="A16" s="16" t="s">
        <v>15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2">
        <f>SUM(K6:K15)</f>
        <v>0</v>
      </c>
    </row>
    <row r="17" spans="1:14" x14ac:dyDescent="0.25">
      <c r="A17" s="16" t="s">
        <v>16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2">
        <f>SUM(M6:M15)</f>
        <v>0</v>
      </c>
    </row>
    <row r="18" spans="1:14" x14ac:dyDescent="0.25">
      <c r="A18" s="16" t="s">
        <v>21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2">
        <f>N16*1.1</f>
        <v>0</v>
      </c>
    </row>
    <row r="27" spans="1:14" x14ac:dyDescent="0.25">
      <c r="N27" s="1"/>
    </row>
  </sheetData>
  <mergeCells count="19">
    <mergeCell ref="A17:M17"/>
    <mergeCell ref="A18:M18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A16:M16"/>
  </mergeCells>
  <pageMargins left="0" right="0" top="0.75" bottom="0.75" header="0.3" footer="0.3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2021-10-28T13:27:33Z</cp:lastPrinted>
  <dcterms:created xsi:type="dcterms:W3CDTF">2021-08-30T13:00:38Z</dcterms:created>
  <dcterms:modified xsi:type="dcterms:W3CDTF">2022-03-29T07:15:59Z</dcterms:modified>
</cp:coreProperties>
</file>