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F2268A7C-C6E3-4CF7-B2B4-065B6C9774AA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6" i="2"/>
  <c r="N13" i="2" l="1"/>
  <c r="N15" i="2" s="1"/>
  <c r="M11" i="2"/>
  <c r="N11" i="2" s="1"/>
  <c r="M9" i="2"/>
  <c r="N9" i="2" s="1"/>
  <c r="M6" i="2"/>
  <c r="M12" i="2"/>
  <c r="N12" i="2" s="1"/>
  <c r="N6" i="2" l="1"/>
  <c r="N14" i="2"/>
</calcChain>
</file>

<file path=xl/sharedStrings.xml><?xml version="1.0" encoding="utf-8"?>
<sst xmlns="http://schemas.openxmlformats.org/spreadsheetml/2006/main" count="61" uniqueCount="44">
  <si>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</si>
  <si>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</si>
  <si>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</si>
  <si>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</si>
  <si>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</si>
  <si>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</si>
  <si>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</si>
  <si>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</si>
  <si>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</si>
  <si>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</si>
  <si>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</si>
  <si>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</si>
  <si>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</si>
  <si>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</si>
  <si>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</si>
  <si>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</si>
  <si>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kesa</t>
  </si>
  <si>
    <t>УКУПНА ВРЕДНОСТ СА ПДВ-ом:</t>
  </si>
  <si>
    <t>Количина</t>
  </si>
  <si>
    <t>Fresenius Medical Care Srbija d.o.o.</t>
  </si>
  <si>
    <t>natrijum-hlorid, natrijum-laktat, kalcijum-hlorid, magnezijum-hlorid, glukoza, 2000 ml (1,5%)</t>
  </si>
  <si>
    <t>Balance 1,5% glukoze, 1,25 mmol/l kalcijuma, 2000 ml</t>
  </si>
  <si>
    <t>Fresenius Medical Care Nemačka</t>
  </si>
  <si>
    <t>rastvor za peritonealnu dijalizu</t>
  </si>
  <si>
    <t>2000 ml (5,64 g/l+3,925 g/l+0,1838 g/l+0,1017 g/l + 15 g/l)</t>
  </si>
  <si>
    <t>natrijum-hlorid, natrijum-laktat, kalcijum-hlorid, magnezijum-hlorid, glukoza, 2000 ml (2,3%)</t>
  </si>
  <si>
    <t>Balance 2,3% glukoze, 1,25 mmol/l kalcijuma, 2000 ml</t>
  </si>
  <si>
    <t>2000 ml (5,64 g/l+3,925 g/l+0,1838 g/l+0,1017 g/l+22,73 g/l)</t>
  </si>
  <si>
    <t>natrijum-hlorid, natrijum-laktat, kalcijum-hlorid, magnezijum-hlorid, glukoza, 2000 ml (4,25%)</t>
  </si>
  <si>
    <t>Balance 4,25% glukoze, 1,25 mmol/l kalcijuma, 2000 ml</t>
  </si>
  <si>
    <t>2000 ml (5,64 g/l+3,925 g/l+0,1838 g/l+0,1017 g/l+42,5 g/l)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</si>
  <si>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</si>
  <si>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</si>
  <si>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</si>
  <si>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</si>
  <si>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</si>
  <si>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</si>
  <si>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</si>
  <si>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natrijum-hlorid, natrijum-laktat, kalcijum-hlorid, magnezijum-hlorid, glukoza, 5000 ml (2,3%)</t>
  </si>
  <si>
    <t>Balance 2,3% glukoze, 1,25 mmol/l kalcijuma, 5000 ml</t>
  </si>
  <si>
    <t>5000 ml (5,64 g/l+3,925 g/l+0,1838 g/l+0,1017 g/l+22,73 g/l)</t>
  </si>
  <si>
    <t>natrijum-hlorid, natrijum-laktat, kalcijum-hlorid, magnezijum-hlorid, glukoza, 5000 ml (1,5%)</t>
  </si>
  <si>
    <t>Balance 1,5% glukoze, 1,25 mmol/l kalcijuma, 5000 ml</t>
  </si>
  <si>
    <t>5000 ml (5,64 g/l+3,925 g/l+0,1838 g/l+0,1017 g/l+15 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</si>
</sst>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0" fontId="8" fillId="0" borderId="1" xfId="10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Hyperlink" xfId="10" builtinId="8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4"/>
  <sheetViews>
    <sheetView tabSelected="1" topLeftCell="A10" workbookViewId="0">
      <selection activeCell="J6" sqref="J6:J12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100000000000001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33.75" customHeight="1" x14ac:dyDescent="0.25">
      <c r="A4" s="12" t="s">
        <v>4</v>
      </c>
      <c r="B4" s="12" t="s">
        <v>0</v>
      </c>
      <c r="C4" s="12" t="s">
        <v>1</v>
      </c>
      <c r="D4" s="12" t="s">
        <v>5</v>
      </c>
      <c r="E4" s="12" t="s">
        <v>6</v>
      </c>
      <c r="F4" s="12" t="s">
        <v>2</v>
      </c>
      <c r="G4" s="12" t="s">
        <v>9</v>
      </c>
      <c r="H4" s="12" t="s">
        <v>7</v>
      </c>
      <c r="I4" s="12" t="s">
        <v>18</v>
      </c>
      <c r="J4" s="12" t="s">
        <v>8</v>
      </c>
      <c r="K4" s="12" t="s">
        <v>3</v>
      </c>
      <c r="L4" s="12" t="s">
        <v>10</v>
      </c>
      <c r="M4" s="12" t="s">
        <v>11</v>
      </c>
      <c r="N4" s="18" t="s">
        <v>12</v>
      </c>
    </row>
    <row r="5" spans="1:14" ht="1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8"/>
    </row>
    <row r="6" spans="1:14" ht="72" x14ac:dyDescent="0.25">
      <c r="A6" s="4">
        <v>109</v>
      </c>
      <c r="B6" s="5" t="s">
        <v>20</v>
      </c>
      <c r="C6" s="6">
        <v>9175716</v>
      </c>
      <c r="D6" s="6" t="s">
        <v>21</v>
      </c>
      <c r="E6" s="6" t="s">
        <v>22</v>
      </c>
      <c r="F6" s="3" t="s">
        <v>23</v>
      </c>
      <c r="G6" s="3" t="s">
        <v>24</v>
      </c>
      <c r="H6" s="3" t="s">
        <v>16</v>
      </c>
      <c r="I6" s="7"/>
      <c r="J6" s="3">
        <v>786</v>
      </c>
      <c r="K6" s="3">
        <f>I6*J6</f>
        <v>0</v>
      </c>
      <c r="L6" s="11">
        <v>0.1</v>
      </c>
      <c r="M6" s="3">
        <f>K6*L6</f>
        <v>0</v>
      </c>
      <c r="N6" s="3">
        <f>K6+M6</f>
        <v>0</v>
      </c>
    </row>
    <row r="7" spans="1:14" ht="72" x14ac:dyDescent="0.25">
      <c r="A7" s="4">
        <v>110</v>
      </c>
      <c r="B7" s="5" t="s">
        <v>25</v>
      </c>
      <c r="C7" s="6">
        <v>9175717</v>
      </c>
      <c r="D7" s="6" t="s">
        <v>26</v>
      </c>
      <c r="E7" s="6" t="s">
        <v>22</v>
      </c>
      <c r="F7" s="3" t="s">
        <v>23</v>
      </c>
      <c r="G7" s="3" t="s">
        <v>27</v>
      </c>
      <c r="H7" s="3" t="s">
        <v>16</v>
      </c>
      <c r="I7" s="3"/>
      <c r="J7" s="3">
        <v>786</v>
      </c>
      <c r="K7" s="3">
        <f t="shared" ref="K7:K12" si="0">I7*J7</f>
        <v>0</v>
      </c>
      <c r="L7" s="11">
        <v>0.1</v>
      </c>
      <c r="M7" s="3">
        <f t="shared" ref="M7:M12" si="1">K7*L7</f>
        <v>0</v>
      </c>
      <c r="N7" s="3">
        <f t="shared" ref="N7:N12" si="2">K7+M7</f>
        <v>0</v>
      </c>
    </row>
    <row r="8" spans="1:14" ht="84" x14ac:dyDescent="0.25">
      <c r="A8" s="4">
        <v>111</v>
      </c>
      <c r="B8" s="5" t="s">
        <v>28</v>
      </c>
      <c r="C8" s="6">
        <v>9175718</v>
      </c>
      <c r="D8" s="6" t="s">
        <v>29</v>
      </c>
      <c r="E8" s="6" t="s">
        <v>22</v>
      </c>
      <c r="F8" s="3" t="s">
        <v>23</v>
      </c>
      <c r="G8" s="3" t="s">
        <v>30</v>
      </c>
      <c r="H8" s="3" t="s">
        <v>16</v>
      </c>
      <c r="I8" s="3"/>
      <c r="J8" s="3">
        <v>786</v>
      </c>
      <c r="K8" s="3">
        <f t="shared" si="0"/>
        <v>0</v>
      </c>
      <c r="L8" s="11">
        <v>0.1</v>
      </c>
      <c r="M8" s="3">
        <f t="shared" si="1"/>
        <v>0</v>
      </c>
      <c r="N8" s="3">
        <f t="shared" si="2"/>
        <v>0</v>
      </c>
    </row>
    <row r="9" spans="1:14" ht="72" x14ac:dyDescent="0.25">
      <c r="A9" s="4">
        <v>112</v>
      </c>
      <c r="B9" s="8" t="s">
        <v>31</v>
      </c>
      <c r="C9" s="6">
        <v>9175701</v>
      </c>
      <c r="D9" s="6" t="s">
        <v>32</v>
      </c>
      <c r="E9" s="6" t="s">
        <v>22</v>
      </c>
      <c r="F9" s="9" t="s">
        <v>33</v>
      </c>
      <c r="G9" s="3" t="s">
        <v>34</v>
      </c>
      <c r="H9" s="3" t="s">
        <v>16</v>
      </c>
      <c r="I9" s="3"/>
      <c r="J9" s="3">
        <v>848.75</v>
      </c>
      <c r="K9" s="3">
        <f t="shared" si="0"/>
        <v>0</v>
      </c>
      <c r="L9" s="11">
        <v>0.1</v>
      </c>
      <c r="M9" s="3">
        <f t="shared" si="1"/>
        <v>0</v>
      </c>
      <c r="N9" s="3">
        <f t="shared" si="2"/>
        <v>0</v>
      </c>
    </row>
    <row r="10" spans="1:14" ht="72" x14ac:dyDescent="0.25">
      <c r="A10" s="4">
        <v>113</v>
      </c>
      <c r="B10" s="8" t="s">
        <v>35</v>
      </c>
      <c r="C10" s="6">
        <v>9175700</v>
      </c>
      <c r="D10" s="6" t="s">
        <v>36</v>
      </c>
      <c r="E10" s="6" t="s">
        <v>22</v>
      </c>
      <c r="F10" s="9" t="s">
        <v>33</v>
      </c>
      <c r="G10" s="3" t="s">
        <v>37</v>
      </c>
      <c r="H10" s="3" t="s">
        <v>16</v>
      </c>
      <c r="I10" s="3"/>
      <c r="J10" s="3">
        <v>848.75</v>
      </c>
      <c r="K10" s="3">
        <f t="shared" si="0"/>
        <v>0</v>
      </c>
      <c r="L10" s="11">
        <v>0.1</v>
      </c>
      <c r="M10" s="3">
        <f t="shared" si="1"/>
        <v>0</v>
      </c>
      <c r="N10" s="3">
        <f t="shared" si="2"/>
        <v>0</v>
      </c>
    </row>
    <row r="11" spans="1:14" ht="72" x14ac:dyDescent="0.25">
      <c r="A11" s="4">
        <v>114</v>
      </c>
      <c r="B11" s="10" t="s">
        <v>38</v>
      </c>
      <c r="C11" s="6">
        <v>9175704</v>
      </c>
      <c r="D11" s="6" t="s">
        <v>39</v>
      </c>
      <c r="E11" s="6" t="s">
        <v>22</v>
      </c>
      <c r="F11" s="3" t="s">
        <v>33</v>
      </c>
      <c r="G11" s="3" t="s">
        <v>40</v>
      </c>
      <c r="H11" s="3" t="s">
        <v>16</v>
      </c>
      <c r="I11" s="3"/>
      <c r="J11" s="3">
        <v>1697.5</v>
      </c>
      <c r="K11" s="3">
        <f t="shared" si="0"/>
        <v>0</v>
      </c>
      <c r="L11" s="11">
        <v>0.1</v>
      </c>
      <c r="M11" s="3">
        <f t="shared" si="1"/>
        <v>0</v>
      </c>
      <c r="N11" s="3">
        <f t="shared" si="2"/>
        <v>0</v>
      </c>
    </row>
    <row r="12" spans="1:14" ht="72" x14ac:dyDescent="0.25">
      <c r="A12" s="4">
        <v>115</v>
      </c>
      <c r="B12" s="10" t="s">
        <v>41</v>
      </c>
      <c r="C12" s="6">
        <v>9175703</v>
      </c>
      <c r="D12" s="6" t="s">
        <v>42</v>
      </c>
      <c r="E12" s="6" t="s">
        <v>22</v>
      </c>
      <c r="F12" s="3" t="s">
        <v>33</v>
      </c>
      <c r="G12" s="3" t="s">
        <v>43</v>
      </c>
      <c r="H12" s="3" t="s">
        <v>16</v>
      </c>
      <c r="I12" s="3"/>
      <c r="J12" s="3">
        <v>1697.5</v>
      </c>
      <c r="K12" s="3">
        <f t="shared" si="0"/>
        <v>0</v>
      </c>
      <c r="L12" s="11">
        <v>0.1</v>
      </c>
      <c r="M12" s="3">
        <f t="shared" si="1"/>
        <v>0</v>
      </c>
      <c r="N12" s="3">
        <f t="shared" si="2"/>
        <v>0</v>
      </c>
    </row>
    <row r="13" spans="1:14" x14ac:dyDescent="0.25">
      <c r="A13" s="14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2">
        <f>SUM(K6:K12)</f>
        <v>0</v>
      </c>
    </row>
    <row r="14" spans="1:14" x14ac:dyDescent="0.25">
      <c r="A14" s="14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2">
        <f>SUM(M6:M12)</f>
        <v>0</v>
      </c>
    </row>
    <row r="15" spans="1:14" x14ac:dyDescent="0.25">
      <c r="A15" s="14" t="s">
        <v>17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2">
        <f>N13*1.1</f>
        <v>0</v>
      </c>
    </row>
    <row r="24" spans="14:14" x14ac:dyDescent="0.25">
      <c r="N24" s="1"/>
    </row>
  </sheetData>
  <mergeCells count="19">
    <mergeCell ref="C4:C5"/>
    <mergeCell ref="D4:D5"/>
    <mergeCell ref="E4:E5"/>
    <mergeCell ref="F4:F5"/>
    <mergeCell ref="A13:M13"/>
    <mergeCell ref="A14:M14"/>
    <mergeCell ref="A15:M15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conditionalFormatting sqref="B6:B12">
    <cfRule type="duplicateValues" dxfId="0" priority="1"/>
  </conditionalFormatting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2022-03-29T07:12:58Z</dcterms:modified>
</cp:coreProperties>
</file>